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福生市\0221財政課\財政係\22_財政状況資料集\財政状況資料集（H22～）\R3【荒井】（荒井）\07_回答②（公会計情報結合版）\"/>
    </mc:Choice>
  </mc:AlternateContent>
  <bookViews>
    <workbookView xWindow="0" yWindow="0" windowWidth="15360" windowHeight="7635" tabRatio="927"/>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BE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AM34" i="10" l="1"/>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<sst xmlns="http://schemas.openxmlformats.org/spreadsheetml/2006/main" count="1125" uniqueCount="609">
  <si>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</si>
  <si>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</si>
  <si>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</si>
  <si>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</si>
  <si>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</si>
  <si>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</si>
  <si>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</si>
  <si>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</si>
  <si>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</si>
  <si>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</si>
  <si>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</si>
  <si>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</si>
  <si>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</si>
  <si>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</si>
  <si>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</si>
  <si>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</si>
  <si>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</si>
  <si>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</si>
  <si>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</si>
  <si>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</si>
  <si>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</si>
  <si>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</si>
  <si>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</si>
  <si>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</si>
  <si>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</si>
  <si>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</si>
  <si>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</si>
  <si>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</si>
  <si>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</si>
  <si>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</si>
  <si>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</si>
  <si>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</si>
  <si>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</si>
  <si>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</si>
  <si>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</si>
  <si>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</si>
  <si>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</si>
  <si>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</si>
  <si>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</si>
  <si>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</si>
  <si>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</si>
  <si>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</si>
  <si>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</si>
  <si>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</si>
  <si>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</si>
  <si>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</si>
  <si>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</si>
  <si>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</si>
  <si>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</si>
  <si>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</si>
  <si>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</si>
  <si>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</si>
  <si>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</si>
  <si>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</si>
  <si>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</si>
  <si>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</si>
  <si>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</si>
  <si>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</si>
  <si>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</si>
  <si>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</si>
  <si>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</si>
  <si>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</si>
  <si>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</si>
  <si>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</si>
  <si>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</si>
  <si>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</si>
  <si>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</si>
  <si>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</si>
  <si>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</si>
  <si>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</si>
  <si>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</si>
  <si>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</si>
  <si>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</si>
  <si>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</si>
  <si>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</si>
  <si>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</si>
  <si>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</si>
  <si>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</si>
  <si>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</si>
  <si>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</si>
  <si>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</si>
  <si>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</si>
  <si>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</si>
  <si>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</si>
  <si>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</si>
  <si>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Ⅱ－３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</si>
  <si>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</si>
  <si>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</si>
  <si>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</si>
  <si>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</si>
  <si>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</si>
  <si>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</si>
  <si>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</si>
  <si>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</si>
  <si>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</si>
  <si>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</si>
  <si>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</si>
  <si>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</si>
  <si>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福生市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</si>
  <si>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</si>
  <si>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</si>
  <si>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</si>
  <si>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</si>
  <si>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</si>
  <si>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</si>
  <si>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</si>
  <si>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</si>
  <si>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</si>
  <si>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</si>
  <si>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</si>
  <si>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</si>
  <si>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</si>
  <si>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</si>
  <si>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</si>
  <si>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</si>
  <si>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</si>
  <si>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</si>
  <si>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</si>
  <si>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</si>
  <si>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</si>
  <si>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</si>
  <si>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</si>
  <si>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</si>
  <si>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</si>
  <si>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</si>
  <si>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</si>
  <si>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</si>
  <si>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</si>
  <si>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</si>
  <si>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</si>
  <si>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</si>
  <si>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</si>
  <si>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</si>
  <si>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</si>
  <si>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</si>
  <si>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</si>
  <si>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</si>
  <si>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</si>
  <si>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</si>
  <si>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</si>
  <si>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</si>
  <si>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</si>
  <si>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</si>
  <si>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</si>
  <si>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</si>
  <si>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</si>
  <si>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</si>
  <si>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</si>
  <si>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</si>
  <si>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</si>
  <si>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</si>
  <si>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</si>
  <si>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</si>
  <si>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</si>
  <si>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</si>
  <si>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</si>
  <si>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</si>
  <si>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</si>
  <si>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</si>
  <si>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</si>
  <si>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</si>
  <si>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</si>
  <si>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</si>
  <si>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</si>
  <si>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</si>
  <si>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</si>
  <si>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</si>
  <si>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</si>
  <si>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</si>
  <si>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</si>
  <si>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</si>
  <si>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</si>
  <si>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</si>
  <si>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</si>
  <si>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</si>
  <si>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</si>
  <si>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</si>
  <si>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</si>
  <si>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</si>
  <si>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</si>
  <si>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</si>
  <si>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</si>
  <si>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</si>
  <si>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</si>
  <si>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</si>
  <si>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</si>
  <si>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</si>
  <si>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</si>
  <si>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</si>
  <si>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</si>
  <si>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</si>
  <si>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</si>
  <si>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</si>
  <si>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</si>
  <si>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</si>
  <si>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</si>
  <si>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</si>
  <si>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</si>
  <si>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</si>
  <si>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</si>
  <si>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</si>
  <si>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</si>
  <si>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</si>
  <si>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</si>
  <si>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</si>
  <si>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</si>
  <si>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</si>
  <si>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</si>
  <si>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</si>
  <si>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</si>
  <si>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</si>
  <si>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</si>
  <si>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</si>
  <si>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</si>
  <si>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</si>
  <si>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</si>
  <si>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</si>
  <si>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</si>
  <si>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東京都福生市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</si>
  <si>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</si>
  <si>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</si>
  <si>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</si>
  <si>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</si>
  <si>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</si>
  <si>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</si>
  <si>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</si>
  <si>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</si>
  <si>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</si>
  <si>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</si>
  <si>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</si>
  <si>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</si>
  <si>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</si>
  <si>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</si>
  <si>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</si>
  <si>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</si>
  <si>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</si>
  <si>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</si>
  <si>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</si>
  <si>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</si>
  <si>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</si>
  <si>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</si>
  <si>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</si>
  <si>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</si>
  <si>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</si>
  <si>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</si>
  <si>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</si>
  <si>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</si>
  <si>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</si>
  <si>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</si>
  <si>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</si>
  <si>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</si>
  <si>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</si>
  <si>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</si>
  <si>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</si>
  <si>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</si>
  <si>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</si>
  <si>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</si>
  <si>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</si>
  <si>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</si>
  <si>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</si>
  <si>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</si>
  <si>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</si>
  <si>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</si>
  <si>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</si>
  <si>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</si>
  <si>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</si>
  <si>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</si>
  <si>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</si>
  <si>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</si>
  <si>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</si>
  <si>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</si>
  <si>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</si>
  <si>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</si>
  <si>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</si>
  <si>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</si>
  <si>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</si>
  <si>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</si>
  <si>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</si>
  <si>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</si>
  <si>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</si>
  <si>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</si>
  <si>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</si>
  <si>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</si>
  <si>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</si>
  <si>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</si>
  <si>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</si>
  <si>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</si>
  <si>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</si>
  <si>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</si>
  <si>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</si>
  <si>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</si>
  <si>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</si>
  <si>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</si>
  <si>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</si>
  <si>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</si>
  <si>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</si>
  <si>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</si>
  <si>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</si>
  <si>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</si>
  <si>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</si>
  <si>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</si>
  <si>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</si>
  <si>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</si>
  <si>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</si>
  <si>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</si>
  <si>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</si>
  <si>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</si>
  <si>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</si>
  <si>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</si>
  <si>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</si>
  <si>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</si>
  <si>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</si>
  <si>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</si>
  <si>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</si>
  <si>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</si>
  <si>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</si>
  <si>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</si>
  <si>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</si>
  <si>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</si>
  <si>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</si>
  <si>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</si>
  <si>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</si>
  <si>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</si>
  <si>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</si>
  <si>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</si>
  <si>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</si>
  <si>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</si>
  <si>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</si>
  <si>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</si>
  <si>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</si>
  <si>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</si>
  <si>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</si>
  <si>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</si>
  <si>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</si>
  <si>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</si>
  <si>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</si>
  <si>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</si>
  <si>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</si>
  <si>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</si>
  <si>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</si>
  <si>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</si>
  <si>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</si>
  <si>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駐車場整備</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</si>
  <si>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</si>
  <si>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</si>
  <si>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</si>
  <si>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</si>
  <si>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</si>
  <si>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</si>
  <si>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</si>
  <si>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</si>
  <si>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</si>
  <si>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</si>
  <si>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</si>
  <si>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</si>
  <si>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</si>
  <si>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</si>
  <si>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</si>
  <si>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</si>
  <si>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</si>
  <si>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</si>
  <si>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</si>
  <si>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</si>
  <si>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</si>
  <si>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</si>
  <si>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</si>
  <si>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</si>
  <si>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</si>
  <si>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</si>
  <si>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</si>
  <si>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</si>
  <si>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</si>
  <si>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東京都福生市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</si>
  <si>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</si>
  <si>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</si>
  <si>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</si>
  <si>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</si>
  <si>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</si>
  <si>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</si>
  <si>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</si>
  <si>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</si>
  <si>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</si>
  <si>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</si>
  <si>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</si>
  <si>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</si>
  <si>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</si>
  <si>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</si>
  <si>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</si>
  <si>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</si>
  <si>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</si>
  <si>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</si>
  <si>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</si>
  <si>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</si>
  <si>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</si>
  <si>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</si>
  <si>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</si>
  <si>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</si>
  <si>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</si>
  <si>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</si>
  <si>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</si>
  <si>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</si>
  <si>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</si>
  <si>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</si>
  <si>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</si>
  <si>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</si>
  <si>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</si>
  <si>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</si>
  <si>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福生市国民健康保険特別会計</t>
    <phoneticPr fontId="5"/>
  </si>
  <si>
    <t>福生市介護保険特別会計</t>
    <phoneticPr fontId="5"/>
  </si>
  <si>
    <t>福生市後期高齢者医療特別会計</t>
    <phoneticPr fontId="5"/>
  </si>
  <si>
    <t>福生市下水道事業会計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</si>
  <si>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</si>
  <si>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</si>
  <si>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</si>
  <si>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</si>
  <si>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</si>
  <si>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</si>
  <si>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</si>
  <si>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</si>
  <si>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</si>
  <si>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</si>
  <si>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</si>
  <si>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</si>
  <si>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</si>
  <si>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</si>
  <si>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</si>
  <si>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</si>
  <si>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</si>
  <si>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</si>
  <si>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</si>
  <si>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</si>
  <si>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</si>
  <si>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</si>
  <si>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</si>
  <si>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</si>
  <si>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</si>
  <si>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</si>
  <si>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</si>
  <si>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</si>
  <si>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</si>
  <si>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</si>
  <si>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</si>
  <si>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</si>
  <si>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</si>
  <si>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</si>
  <si>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</si>
  <si>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</si>
  <si>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</si>
  <si>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</si>
  <si>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</si>
  <si>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</si>
  <si>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</si>
  <si>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</si>
  <si>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</si>
  <si>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</si>
  <si>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</si>
  <si>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</si>
  <si>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</si>
  <si>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</si>
  <si>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</si>
  <si>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</si>
  <si>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</si>
  <si>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</si>
  <si>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</si>
  <si>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</si>
  <si>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</si>
  <si>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</si>
  <si>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</si>
  <si>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</si>
  <si>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</si>
  <si>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</si>
  <si>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</si>
  <si>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福生市下水道事業会計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</si>
  <si>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</si>
  <si>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</si>
  <si>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福生市介護保険特別会計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</si>
  <si>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</si>
  <si>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福生市後期高齢者医療特別会計</t>
    <phoneticPr fontId="5"/>
  </si>
  <si>
    <t>(Ｆ)</t>
    <phoneticPr fontId="5"/>
  </si>
  <si>
    <t>福生市国民健康保険特別会計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</si>
  <si>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</si>
  <si>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</si>
  <si>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</si>
  <si>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</si>
  <si>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</si>
  <si>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</si>
  <si>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</si>
  <si>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</si>
  <si>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</si>
  <si>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</si>
  <si>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</si>
  <si>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</si>
  <si>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</si>
  <si>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</si>
  <si>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</si>
  <si>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</si>
  <si>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</si>
  <si>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</si>
  <si>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</si>
  <si>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</si>
  <si>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</si>
  <si>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</si>
  <si>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</si>
  <si>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</si>
  <si>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</si>
  <si>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</si>
  <si>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</si>
  <si>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</si>
  <si>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</si>
  <si>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</si>
  <si>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</si>
  <si>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</si>
  <si>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</si>
  <si>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</si>
  <si>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</si>
  <si>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</si>
  <si>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</si>
  <si>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</si>
  <si>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</si>
  <si>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</si>
  <si>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</si>
  <si>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</si>
  <si>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</si>
  <si>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</si>
  <si>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</si>
  <si>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</si>
  <si>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</si>
  <si>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</si>
  <si>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</si>
  <si>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</si>
  <si>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</si>
  <si>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</si>
  <si>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</si>
  <si>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</si>
  <si>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</si>
  <si>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</si>
  <si>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</si>
  <si>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</si>
  <si>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</si>
  <si>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</si>
  <si>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</si>
  <si>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</si>
  <si>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</si>
  <si>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</si>
  <si>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</si>
  <si>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</si>
  <si>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</si>
  <si>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</si>
  <si>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</si>
  <si>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</si>
  <si>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</si>
  <si>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</si>
  <si>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</si>
  <si>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</si>
  <si>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</si>
  <si>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</si>
  <si>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</si>
  <si>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</si>
  <si>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</si>
  <si>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</si>
  <si>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</si>
  <si>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</si>
  <si>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</si>
  <si>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</si>
  <si>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4.82</t>
  </si>
  <si>
    <t>▲ 2.70</t>
  </si>
  <si>
    <t>一般会計</t>
  </si>
  <si>
    <t>福生市下水道事業会計</t>
  </si>
  <si>
    <t>福生市国民健康保険特別会計</t>
  </si>
  <si>
    <t>福生市介護保険特別会計</t>
  </si>
  <si>
    <t>福生市後期高齢者医療特別会計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</si>
  <si>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</si>
  <si>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</si>
  <si>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</si>
  <si>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</si>
  <si>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</si>
  <si>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</si>
  <si>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</si>
  <si>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</si>
  <si>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東京たま広域資源循環組合</t>
    <rPh sb="0" eb="2">
      <t>トウキョウ</t>
    </rPh>
    <rPh sb="4" eb="12">
      <t>コウイキシゲンジュンカンクミアイ</t>
    </rPh>
    <phoneticPr fontId="2"/>
  </si>
  <si>
    <t>西多摩衛生組合</t>
    <rPh sb="0" eb="7">
      <t>ニシタマエイセイクミアイ</t>
    </rPh>
    <phoneticPr fontId="2"/>
  </si>
  <si>
    <t>瑞穂斎場組合</t>
    <rPh sb="0" eb="6">
      <t>ミズホサイジョウクミアイ</t>
    </rPh>
    <phoneticPr fontId="2"/>
  </si>
  <si>
    <t>東京都市町村職員退職手当組合</t>
    <rPh sb="0" eb="3">
      <t>トウキョウト</t>
    </rPh>
    <rPh sb="3" eb="6">
      <t>シチョウソン</t>
    </rPh>
    <rPh sb="6" eb="8">
      <t>ショクイン</t>
    </rPh>
    <rPh sb="8" eb="10">
      <t>タイショク</t>
    </rPh>
    <rPh sb="10" eb="12">
      <t>テアテ</t>
    </rPh>
    <rPh sb="12" eb="14">
      <t>クミアイ</t>
    </rPh>
    <phoneticPr fontId="2"/>
  </si>
  <si>
    <t>東京都市町村議会議員公務災害補償等組合</t>
    <rPh sb="0" eb="3">
      <t>トウキョウト</t>
    </rPh>
    <rPh sb="3" eb="6">
      <t>シチョウソン</t>
    </rPh>
    <rPh sb="6" eb="8">
      <t>ギカイ</t>
    </rPh>
    <rPh sb="8" eb="10">
      <t>ギイン</t>
    </rPh>
    <rPh sb="10" eb="12">
      <t>コウム</t>
    </rPh>
    <rPh sb="12" eb="14">
      <t>サイガイ</t>
    </rPh>
    <rPh sb="14" eb="16">
      <t>ホショウ</t>
    </rPh>
    <rPh sb="16" eb="17">
      <t>トウ</t>
    </rPh>
    <rPh sb="17" eb="19">
      <t>クミアイ</t>
    </rPh>
    <phoneticPr fontId="2"/>
  </si>
  <si>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2"/>
  </si>
  <si>
    <t>東京市町村総合事務組合（東京都市町村民交通災害共済事業特別会計）</t>
    <rPh sb="0" eb="2">
      <t>トウキョウ</t>
    </rPh>
    <rPh sb="2" eb="5">
      <t>シチョウソン</t>
    </rPh>
    <rPh sb="5" eb="7">
      <t>ソウゴウ</t>
    </rPh>
    <rPh sb="7" eb="9">
      <t>ジム</t>
    </rPh>
    <rPh sb="9" eb="11">
      <t>クミアイ</t>
    </rPh>
    <rPh sb="12" eb="15">
      <t>トウキョウト</t>
    </rPh>
    <rPh sb="15" eb="18">
      <t>シチョウソン</t>
    </rPh>
    <rPh sb="18" eb="19">
      <t>ミン</t>
    </rPh>
    <rPh sb="19" eb="21">
      <t>コウツウ</t>
    </rPh>
    <rPh sb="21" eb="23">
      <t>サイガイ</t>
    </rPh>
    <rPh sb="23" eb="25">
      <t>キョウサイ</t>
    </rPh>
    <rPh sb="25" eb="27">
      <t>ジギョウ</t>
    </rPh>
    <rPh sb="27" eb="29">
      <t>トクベツ</t>
    </rPh>
    <rPh sb="29" eb="31">
      <t>カイケイ</t>
    </rPh>
    <phoneticPr fontId="2"/>
  </si>
  <si>
    <t>東京都後期高齢者医療広域連合（一般会計）</t>
    <rPh sb="0" eb="3">
      <t>トウキョウト</t>
    </rPh>
    <rPh sb="3" eb="5">
      <t>コウキ</t>
    </rPh>
    <rPh sb="5" eb="8">
      <t>コウレイシャ</t>
    </rPh>
    <rPh sb="8" eb="10">
      <t>イリョウ</t>
    </rPh>
    <rPh sb="10" eb="12">
      <t>コウイキ</t>
    </rPh>
    <rPh sb="12" eb="14">
      <t>レンゴウ</t>
    </rPh>
    <rPh sb="15" eb="17">
      <t>イッパン</t>
    </rPh>
    <rPh sb="17" eb="19">
      <t>カイケイ</t>
    </rPh>
    <phoneticPr fontId="2"/>
  </si>
  <si>
    <t>東京都後期高齢者医療広域連合（後期高齢者事業会計）</t>
    <rPh sb="0" eb="14">
      <t>トウキョウトコウキコウレイシャイリョウコウイキレンゴウ</t>
    </rPh>
    <rPh sb="15" eb="17">
      <t>コウキ</t>
    </rPh>
    <rPh sb="17" eb="20">
      <t>コウレイシャ</t>
    </rPh>
    <rPh sb="20" eb="22">
      <t>ジギョウ</t>
    </rPh>
    <rPh sb="22" eb="24">
      <t>カイケイ</t>
    </rPh>
    <phoneticPr fontId="2"/>
  </si>
  <si>
    <t>〇</t>
    <phoneticPr fontId="2"/>
  </si>
  <si>
    <t>福生市土地開発公社</t>
    <rPh sb="0" eb="3">
      <t>フッサシ</t>
    </rPh>
    <rPh sb="3" eb="5">
      <t>トチ</t>
    </rPh>
    <rPh sb="5" eb="7">
      <t>カイハツ</t>
    </rPh>
    <rPh sb="7" eb="9">
      <t>コウシャ</t>
    </rPh>
    <phoneticPr fontId="2"/>
  </si>
  <si>
    <t>都市施設整備基金</t>
  </si>
  <si>
    <t>学校施設等整備基金</t>
  </si>
  <si>
    <t>特定防衛施設周辺整備調整交付金事業基金積立金</t>
  </si>
  <si>
    <t>ふるさと人づくりまちづくり基金</t>
  </si>
  <si>
    <t>市営住宅等管理基金</t>
  </si>
  <si>
    <t>※8：職員の状況については、令和3年地方公務員給与実態調査に基づいている。</t>
    <phoneticPr fontId="2"/>
  </si>
  <si>
    <t>-</t>
    <phoneticPr fontId="2"/>
  </si>
  <si>
    <t>福生病院企業団</t>
    <rPh sb="0" eb="2">
      <t>フッサ</t>
    </rPh>
    <rPh sb="2" eb="4">
      <t>ビョウイン</t>
    </rPh>
    <rPh sb="4" eb="6">
      <t>キギョウ</t>
    </rPh>
    <rPh sb="6" eb="7">
      <t>ダン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</si>
  <si>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</si>
  <si>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</si>
  <si>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</si>
  <si>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</si>
  <si>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</si>
  <si>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起債を極力抑制した財政運営により、将来負担比率・実質公債費比率ともに類似団体を大きく下回っている。今後も世代間の負担の公平化等も考慮しつつ、将来負担の健全化に努めていく。</t>
    <rPh sb="0" eb="2">
      <t>キサイ</t>
    </rPh>
    <rPh sb="3" eb="5">
      <t>キョクリョク</t>
    </rPh>
    <rPh sb="5" eb="7">
      <t>ヨクセイ</t>
    </rPh>
    <rPh sb="9" eb="11">
      <t>ザイセイ</t>
    </rPh>
    <rPh sb="11" eb="13">
      <t>ウンエイ</t>
    </rPh>
    <rPh sb="17" eb="19">
      <t>ショウライ</t>
    </rPh>
    <rPh sb="19" eb="21">
      <t>フタン</t>
    </rPh>
    <rPh sb="21" eb="23">
      <t>ヒリツ</t>
    </rPh>
    <rPh sb="24" eb="26">
      <t>ジッシツ</t>
    </rPh>
    <rPh sb="26" eb="29">
      <t>コウサイヒ</t>
    </rPh>
    <rPh sb="29" eb="31">
      <t>ヒリツ</t>
    </rPh>
    <rPh sb="34" eb="36">
      <t>ルイジ</t>
    </rPh>
    <rPh sb="36" eb="38">
      <t>ダンタイ</t>
    </rPh>
    <rPh sb="39" eb="40">
      <t>オオ</t>
    </rPh>
    <rPh sb="42" eb="44">
      <t>シタマワ</t>
    </rPh>
    <rPh sb="49" eb="51">
      <t>コンゴ</t>
    </rPh>
    <rPh sb="52" eb="55">
      <t>セダイカン</t>
    </rPh>
    <rPh sb="56" eb="58">
      <t>フタン</t>
    </rPh>
    <rPh sb="59" eb="62">
      <t>コウヘイカ</t>
    </rPh>
    <rPh sb="62" eb="63">
      <t>トウ</t>
    </rPh>
    <rPh sb="64" eb="66">
      <t>コウリョ</t>
    </rPh>
    <rPh sb="70" eb="72">
      <t>ショウライ</t>
    </rPh>
    <rPh sb="72" eb="74">
      <t>フタン</t>
    </rPh>
    <rPh sb="75" eb="78">
      <t>ケンゼンカ</t>
    </rPh>
    <rPh sb="79" eb="80">
      <t>ツト</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</si>
  <si>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</si>
  <si>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</si>
  <si>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</si>
  <si>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昨年度に引き続き将来負担比率は０％を下回っており、有形固定資産減価償却率については、前年度対比プラス1.7ポイントとなる63.5％となった。
有形固定資産減価償却率は依然として60％を超えており、昭和40年代から50年代にかけて集中的に整備された公共施設の老朽化問題は喫緊の課題である。平成28年度に策定した公共施設等総合管理計画において公共施設の総延床面積を概ね40年間で20％削減することを目標に掲げている。総量抑制を原則として複合化・集約化等の検討を進めつつ、必要な公共施設に対して計画的な更新、管理に取り組んでいく。</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</si>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</sst>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40"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47820</c:v>
                </c:pt>
                <c:pt idx="1">
                  <c:v>41934</c:v>
                </c:pt>
                <c:pt idx="2">
                  <c:v>45588</c:v>
                </c:pt>
                <c:pt idx="3">
                  <c:v>45483</c:v>
                </c:pt>
                <c:pt idx="4">
                  <c:v>45945</c:v>
                </c:pt>
              </c:numCache>
            </c:numRef>
          </c:val>
          <c:smooth val="0"/>
          <c:extLst>
            <c:ext xmlns:c16="http://schemas.microsoft.com/office/drawing/2014/chart" uri="{C3380CC4-5D6E-409C-BE32-E72D297353CC}">
              <c16:uniqueId val="{00000000-8A68-44DD-B4C7-7F429369132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54694</c:v>
                </c:pt>
                <c:pt idx="1">
                  <c:v>39464</c:v>
                </c:pt>
                <c:pt idx="2">
                  <c:v>44323</c:v>
                </c:pt>
                <c:pt idx="3">
                  <c:v>20311</c:v>
                </c:pt>
                <c:pt idx="4">
                  <c:v>31006</c:v>
                </c:pt>
              </c:numCache>
            </c:numRef>
          </c:val>
          <c:smooth val="0"/>
          <c:extLst>
            <c:ext xmlns:c16="http://schemas.microsoft.com/office/drawing/2014/chart" uri="{C3380CC4-5D6E-409C-BE32-E72D297353CC}">
              <c16:uniqueId val="{00000001-8A68-44DD-B4C7-7F429369132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4.6399999999999997</c:v>
                </c:pt>
                <c:pt idx="1">
                  <c:v>3.79</c:v>
                </c:pt>
                <c:pt idx="2">
                  <c:v>5.84</c:v>
                </c:pt>
                <c:pt idx="3">
                  <c:v>5.0999999999999996</c:v>
                </c:pt>
                <c:pt idx="4">
                  <c:v>11.6</c:v>
                </c:pt>
              </c:numCache>
            </c:numRef>
          </c:val>
          <c:extLst>
            <c:ext xmlns:c16="http://schemas.microsoft.com/office/drawing/2014/chart" uri="{C3380CC4-5D6E-409C-BE32-E72D297353CC}">
              <c16:uniqueId val="{00000000-CFD8-41F7-8692-C7C7BE56EA9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23.49</c:v>
                </c:pt>
                <c:pt idx="1">
                  <c:v>21.33</c:v>
                </c:pt>
                <c:pt idx="2">
                  <c:v>21.59</c:v>
                </c:pt>
                <c:pt idx="3">
                  <c:v>25.73</c:v>
                </c:pt>
                <c:pt idx="4">
                  <c:v>24.72</c:v>
                </c:pt>
              </c:numCache>
            </c:numRef>
          </c:val>
          <c:extLst>
            <c:ext xmlns:c16="http://schemas.microsoft.com/office/drawing/2014/chart" uri="{C3380CC4-5D6E-409C-BE32-E72D297353CC}">
              <c16:uniqueId val="{00000001-CFD8-41F7-8692-C7C7BE56EA9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-4.82</c:v>
                </c:pt>
                <c:pt idx="1">
                  <c:v>-2.7</c:v>
                </c:pt>
                <c:pt idx="2">
                  <c:v>2.1800000000000002</c:v>
                </c:pt>
                <c:pt idx="3">
                  <c:v>3.89</c:v>
                </c:pt>
                <c:pt idx="4">
                  <c:v>7.24</c:v>
                </c:pt>
              </c:numCache>
            </c:numRef>
          </c:val>
          <c:smooth val="0"/>
          <c:extLst>
            <c:ext xmlns:c16="http://schemas.microsoft.com/office/drawing/2014/chart" uri="{C3380CC4-5D6E-409C-BE32-E72D297353CC}">
              <c16:uniqueId val="{00000002-CFD8-41F7-8692-C7C7BE56EA9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A98-4D04-A6E5-ADEB9AA0027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A98-4D04-A6E5-ADEB9AA0027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A98-4D04-A6E5-ADEB9AA0027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A98-4D04-A6E5-ADEB9AA00275}"/>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3A98-4D04-A6E5-ADEB9AA00275}"/>
            </c:ext>
          </c:extLst>
        </c:ser>
        <c:ser>
          <c:idx val="5"/>
          <c:order val="5"/>
          <c:tx>
            <c:strRef>
              <c:f>データシート!$A$32</c:f>
              <c:strCache>
                <c:ptCount val="1"/>
                <c:pt idx="0">
                  <c:v>福生市後期高齢者医療特別会計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c:v>
                </c:pt>
                <c:pt idx="2">
                  <c:v>#N/A</c:v>
                </c:pt>
                <c:pt idx="3">
                  <c:v>0.11</c:v>
                </c:pt>
                <c:pt idx="4">
                  <c:v>#N/A</c:v>
                </c:pt>
                <c:pt idx="5">
                  <c:v>0.18</c:v>
                </c:pt>
                <c:pt idx="6">
                  <c:v>#N/A</c:v>
                </c:pt>
                <c:pt idx="7">
                  <c:v>0.23</c:v>
                </c:pt>
                <c:pt idx="8">
                  <c:v>#N/A</c:v>
                </c:pt>
                <c:pt idx="9">
                  <c:v>0.22</c:v>
                </c:pt>
              </c:numCache>
            </c:numRef>
          </c:val>
          <c:extLst>
            <c:ext xmlns:c16="http://schemas.microsoft.com/office/drawing/2014/chart" uri="{C3380CC4-5D6E-409C-BE32-E72D297353CC}">
              <c16:uniqueId val="{00000005-3A98-4D04-A6E5-ADEB9AA00275}"/>
            </c:ext>
          </c:extLst>
        </c:ser>
        <c:ser>
          <c:idx val="6"/>
          <c:order val="6"/>
          <c:tx>
            <c:strRef>
              <c:f>データシート!$A$33</c:f>
              <c:strCache>
                <c:ptCount val="1"/>
                <c:pt idx="0">
                  <c:v>福生市介護保険特別会計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2.0699999999999998</c:v>
                </c:pt>
                <c:pt idx="2">
                  <c:v>#N/A</c:v>
                </c:pt>
                <c:pt idx="3">
                  <c:v>1.64</c:v>
                </c:pt>
                <c:pt idx="4">
                  <c:v>#N/A</c:v>
                </c:pt>
                <c:pt idx="5">
                  <c:v>1.72</c:v>
                </c:pt>
                <c:pt idx="6">
                  <c:v>#N/A</c:v>
                </c:pt>
                <c:pt idx="7">
                  <c:v>1.97</c:v>
                </c:pt>
                <c:pt idx="8">
                  <c:v>#N/A</c:v>
                </c:pt>
                <c:pt idx="9">
                  <c:v>1.83</c:v>
                </c:pt>
              </c:numCache>
            </c:numRef>
          </c:val>
          <c:extLst>
            <c:ext xmlns:c16="http://schemas.microsoft.com/office/drawing/2014/chart" uri="{C3380CC4-5D6E-409C-BE32-E72D297353CC}">
              <c16:uniqueId val="{00000006-3A98-4D04-A6E5-ADEB9AA00275}"/>
            </c:ext>
          </c:extLst>
        </c:ser>
        <c:ser>
          <c:idx val="7"/>
          <c:order val="7"/>
          <c:tx>
            <c:strRef>
              <c:f>データシート!$A$34</c:f>
              <c:strCache>
                <c:ptCount val="1"/>
                <c:pt idx="0">
                  <c:v>福生市国民健康保険特別会計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3.64</c:v>
                </c:pt>
                <c:pt idx="2">
                  <c:v>#N/A</c:v>
                </c:pt>
                <c:pt idx="3">
                  <c:v>2.37</c:v>
                </c:pt>
                <c:pt idx="4">
                  <c:v>#N/A</c:v>
                </c:pt>
                <c:pt idx="5">
                  <c:v>2.15</c:v>
                </c:pt>
                <c:pt idx="6">
                  <c:v>#N/A</c:v>
                </c:pt>
                <c:pt idx="7">
                  <c:v>2.81</c:v>
                </c:pt>
                <c:pt idx="8">
                  <c:v>#N/A</c:v>
                </c:pt>
                <c:pt idx="9">
                  <c:v>3.07</c:v>
                </c:pt>
              </c:numCache>
            </c:numRef>
          </c:val>
          <c:extLst>
            <c:ext xmlns:c16="http://schemas.microsoft.com/office/drawing/2014/chart" uri="{C3380CC4-5D6E-409C-BE32-E72D297353CC}">
              <c16:uniqueId val="{00000007-3A98-4D04-A6E5-ADEB9AA00275}"/>
            </c:ext>
          </c:extLst>
        </c:ser>
        <c:ser>
          <c:idx val="8"/>
          <c:order val="8"/>
          <c:tx>
            <c:strRef>
              <c:f>データシート!$A$35</c:f>
              <c:strCache>
                <c:ptCount val="1"/>
                <c:pt idx="0">
                  <c:v>福生市下水道事業会計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1.58</c:v>
                </c:pt>
                <c:pt idx="2">
                  <c:v>#N/A</c:v>
                </c:pt>
                <c:pt idx="3">
                  <c:v>3.62</c:v>
                </c:pt>
                <c:pt idx="4">
                  <c:v>#N/A</c:v>
                </c:pt>
                <c:pt idx="5">
                  <c:v>3.35</c:v>
                </c:pt>
                <c:pt idx="6">
                  <c:v>#N/A</c:v>
                </c:pt>
                <c:pt idx="7">
                  <c:v>4.41</c:v>
                </c:pt>
                <c:pt idx="8">
                  <c:v>#N/A</c:v>
                </c:pt>
                <c:pt idx="9">
                  <c:v>5.41</c:v>
                </c:pt>
              </c:numCache>
            </c:numRef>
          </c:val>
          <c:extLst>
            <c:ext xmlns:c16="http://schemas.microsoft.com/office/drawing/2014/chart" uri="{C3380CC4-5D6E-409C-BE32-E72D297353CC}">
              <c16:uniqueId val="{00000008-3A98-4D04-A6E5-ADEB9AA0027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4.63</c:v>
                </c:pt>
                <c:pt idx="2">
                  <c:v>#N/A</c:v>
                </c:pt>
                <c:pt idx="3">
                  <c:v>3.78</c:v>
                </c:pt>
                <c:pt idx="4">
                  <c:v>#N/A</c:v>
                </c:pt>
                <c:pt idx="5">
                  <c:v>5.84</c:v>
                </c:pt>
                <c:pt idx="6">
                  <c:v>#N/A</c:v>
                </c:pt>
                <c:pt idx="7">
                  <c:v>5.09</c:v>
                </c:pt>
                <c:pt idx="8">
                  <c:v>#N/A</c:v>
                </c:pt>
                <c:pt idx="9">
                  <c:v>11.6</c:v>
                </c:pt>
              </c:numCache>
            </c:numRef>
          </c:val>
          <c:extLst>
            <c:ext xmlns:c16="http://schemas.microsoft.com/office/drawing/2014/chart" uri="{C3380CC4-5D6E-409C-BE32-E72D297353CC}">
              <c16:uniqueId val="{00000009-3A98-4D04-A6E5-ADEB9AA0027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1690</c:v>
                </c:pt>
                <c:pt idx="5">
                  <c:v>1661</c:v>
                </c:pt>
                <c:pt idx="8">
                  <c:v>1436</c:v>
                </c:pt>
                <c:pt idx="11">
                  <c:v>1509</c:v>
                </c:pt>
                <c:pt idx="14">
                  <c:v>1505</c:v>
                </c:pt>
              </c:numCache>
            </c:numRef>
          </c:val>
          <c:extLst>
            <c:ext xmlns:c16="http://schemas.microsoft.com/office/drawing/2014/chart" uri="{C3380CC4-5D6E-409C-BE32-E72D297353CC}">
              <c16:uniqueId val="{00000000-F037-465E-B9E1-9F5663DC72F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037-465E-B9E1-9F5663DC72F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22</c:v>
                </c:pt>
                <c:pt idx="3">
                  <c:v>12</c:v>
                </c:pt>
                <c:pt idx="6">
                  <c:v>15</c:v>
                </c:pt>
                <c:pt idx="9">
                  <c:v>12</c:v>
                </c:pt>
                <c:pt idx="12">
                  <c:v>12</c:v>
                </c:pt>
              </c:numCache>
            </c:numRef>
          </c:val>
          <c:extLst>
            <c:ext xmlns:c16="http://schemas.microsoft.com/office/drawing/2014/chart" uri="{C3380CC4-5D6E-409C-BE32-E72D297353CC}">
              <c16:uniqueId val="{00000002-F037-465E-B9E1-9F5663DC72F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238</c:v>
                </c:pt>
                <c:pt idx="3">
                  <c:v>241</c:v>
                </c:pt>
                <c:pt idx="6">
                  <c:v>248</c:v>
                </c:pt>
                <c:pt idx="9">
                  <c:v>253</c:v>
                </c:pt>
                <c:pt idx="12">
                  <c:v>225</c:v>
                </c:pt>
              </c:numCache>
            </c:numRef>
          </c:val>
          <c:extLst>
            <c:ext xmlns:c16="http://schemas.microsoft.com/office/drawing/2014/chart" uri="{C3380CC4-5D6E-409C-BE32-E72D297353CC}">
              <c16:uniqueId val="{00000003-F037-465E-B9E1-9F5663DC72F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326</c:v>
                </c:pt>
                <c:pt idx="3">
                  <c:v>316</c:v>
                </c:pt>
                <c:pt idx="6">
                  <c:v>61</c:v>
                </c:pt>
                <c:pt idx="9">
                  <c:v>196</c:v>
                </c:pt>
                <c:pt idx="12">
                  <c:v>199</c:v>
                </c:pt>
              </c:numCache>
            </c:numRef>
          </c:val>
          <c:extLst>
            <c:ext xmlns:c16="http://schemas.microsoft.com/office/drawing/2014/chart" uri="{C3380CC4-5D6E-409C-BE32-E72D297353CC}">
              <c16:uniqueId val="{00000004-F037-465E-B9E1-9F5663DC72F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037-465E-B9E1-9F5663DC72F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037-465E-B9E1-9F5663DC72F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779</c:v>
                </c:pt>
                <c:pt idx="3">
                  <c:v>763</c:v>
                </c:pt>
                <c:pt idx="6">
                  <c:v>758</c:v>
                </c:pt>
                <c:pt idx="9">
                  <c:v>732</c:v>
                </c:pt>
                <c:pt idx="12">
                  <c:v>752</c:v>
                </c:pt>
              </c:numCache>
            </c:numRef>
          </c:val>
          <c:extLst>
            <c:ext xmlns:c16="http://schemas.microsoft.com/office/drawing/2014/chart" uri="{C3380CC4-5D6E-409C-BE32-E72D297353CC}">
              <c16:uniqueId val="{00000007-F037-465E-B9E1-9F5663DC72F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-325</c:v>
                </c:pt>
                <c:pt idx="2">
                  <c:v>#N/A</c:v>
                </c:pt>
                <c:pt idx="3">
                  <c:v>#N/A</c:v>
                </c:pt>
                <c:pt idx="4">
                  <c:v>-329</c:v>
                </c:pt>
                <c:pt idx="5">
                  <c:v>#N/A</c:v>
                </c:pt>
                <c:pt idx="6">
                  <c:v>#N/A</c:v>
                </c:pt>
                <c:pt idx="7">
                  <c:v>-354</c:v>
                </c:pt>
                <c:pt idx="8">
                  <c:v>#N/A</c:v>
                </c:pt>
                <c:pt idx="9">
                  <c:v>#N/A</c:v>
                </c:pt>
                <c:pt idx="10">
                  <c:v>-316</c:v>
                </c:pt>
                <c:pt idx="11">
                  <c:v>#N/A</c:v>
                </c:pt>
                <c:pt idx="12">
                  <c:v>#N/A</c:v>
                </c:pt>
                <c:pt idx="13">
                  <c:v>-317</c:v>
                </c:pt>
                <c:pt idx="14">
                  <c:v>#N/A</c:v>
                </c:pt>
              </c:numCache>
            </c:numRef>
          </c:val>
          <c:smooth val="0"/>
          <c:extLst>
            <c:ext xmlns:c16="http://schemas.microsoft.com/office/drawing/2014/chart" uri="{C3380CC4-5D6E-409C-BE32-E72D297353CC}">
              <c16:uniqueId val="{00000008-F037-465E-B9E1-9F5663DC72F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13359</c:v>
                </c:pt>
                <c:pt idx="5">
                  <c:v>13314</c:v>
                </c:pt>
                <c:pt idx="8">
                  <c:v>13203</c:v>
                </c:pt>
                <c:pt idx="11">
                  <c:v>13064</c:v>
                </c:pt>
                <c:pt idx="14">
                  <c:v>12836</c:v>
                </c:pt>
              </c:numCache>
            </c:numRef>
          </c:val>
          <c:extLst>
            <c:ext xmlns:c16="http://schemas.microsoft.com/office/drawing/2014/chart" uri="{C3380CC4-5D6E-409C-BE32-E72D297353CC}">
              <c16:uniqueId val="{00000000-D576-48A7-8019-AB06040D751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2969</c:v>
                </c:pt>
                <c:pt idx="5">
                  <c:v>2850</c:v>
                </c:pt>
                <c:pt idx="8">
                  <c:v>2254</c:v>
                </c:pt>
                <c:pt idx="11">
                  <c:v>2008</c:v>
                </c:pt>
                <c:pt idx="14">
                  <c:v>1779</c:v>
                </c:pt>
              </c:numCache>
            </c:numRef>
          </c:val>
          <c:extLst>
            <c:ext xmlns:c16="http://schemas.microsoft.com/office/drawing/2014/chart" uri="{C3380CC4-5D6E-409C-BE32-E72D297353CC}">
              <c16:uniqueId val="{00000001-D576-48A7-8019-AB06040D751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6971</c:v>
                </c:pt>
                <c:pt idx="5">
                  <c:v>6963</c:v>
                </c:pt>
                <c:pt idx="8">
                  <c:v>7080</c:v>
                </c:pt>
                <c:pt idx="11">
                  <c:v>7697</c:v>
                </c:pt>
                <c:pt idx="14">
                  <c:v>8574</c:v>
                </c:pt>
              </c:numCache>
            </c:numRef>
          </c:val>
          <c:extLst>
            <c:ext xmlns:c16="http://schemas.microsoft.com/office/drawing/2014/chart" uri="{C3380CC4-5D6E-409C-BE32-E72D297353CC}">
              <c16:uniqueId val="{00000002-D576-48A7-8019-AB06040D751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576-48A7-8019-AB06040D751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576-48A7-8019-AB06040D751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576-48A7-8019-AB06040D751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3411</c:v>
                </c:pt>
                <c:pt idx="3">
                  <c:v>3365</c:v>
                </c:pt>
                <c:pt idx="6">
                  <c:v>3208</c:v>
                </c:pt>
                <c:pt idx="9">
                  <c:v>3170</c:v>
                </c:pt>
                <c:pt idx="12">
                  <c:v>3154</c:v>
                </c:pt>
              </c:numCache>
            </c:numRef>
          </c:val>
          <c:extLst>
            <c:ext xmlns:c16="http://schemas.microsoft.com/office/drawing/2014/chart" uri="{C3380CC4-5D6E-409C-BE32-E72D297353CC}">
              <c16:uniqueId val="{00000006-D576-48A7-8019-AB06040D751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2836</c:v>
                </c:pt>
                <c:pt idx="3">
                  <c:v>2462</c:v>
                </c:pt>
                <c:pt idx="6">
                  <c:v>2086</c:v>
                </c:pt>
                <c:pt idx="9">
                  <c:v>1855</c:v>
                </c:pt>
                <c:pt idx="12">
                  <c:v>1698</c:v>
                </c:pt>
              </c:numCache>
            </c:numRef>
          </c:val>
          <c:extLst>
            <c:ext xmlns:c16="http://schemas.microsoft.com/office/drawing/2014/chart" uri="{C3380CC4-5D6E-409C-BE32-E72D297353CC}">
              <c16:uniqueId val="{00000007-D576-48A7-8019-AB06040D751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2171</c:v>
                </c:pt>
                <c:pt idx="3">
                  <c:v>2288</c:v>
                </c:pt>
                <c:pt idx="6">
                  <c:v>1626</c:v>
                </c:pt>
                <c:pt idx="9">
                  <c:v>1377</c:v>
                </c:pt>
                <c:pt idx="12">
                  <c:v>1108</c:v>
                </c:pt>
              </c:numCache>
            </c:numRef>
          </c:val>
          <c:extLst>
            <c:ext xmlns:c16="http://schemas.microsoft.com/office/drawing/2014/chart" uri="{C3380CC4-5D6E-409C-BE32-E72D297353CC}">
              <c16:uniqueId val="{00000008-D576-48A7-8019-AB06040D751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979</c:v>
                </c:pt>
                <c:pt idx="3">
                  <c:v>967</c:v>
                </c:pt>
                <c:pt idx="6">
                  <c:v>931</c:v>
                </c:pt>
                <c:pt idx="9">
                  <c:v>981</c:v>
                </c:pt>
                <c:pt idx="12">
                  <c:v>999</c:v>
                </c:pt>
              </c:numCache>
            </c:numRef>
          </c:val>
          <c:extLst>
            <c:ext xmlns:c16="http://schemas.microsoft.com/office/drawing/2014/chart" uri="{C3380CC4-5D6E-409C-BE32-E72D297353CC}">
              <c16:uniqueId val="{00000009-D576-48A7-8019-AB06040D751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7149</c:v>
                </c:pt>
                <c:pt idx="3">
                  <c:v>7047</c:v>
                </c:pt>
                <c:pt idx="6">
                  <c:v>6994</c:v>
                </c:pt>
                <c:pt idx="9">
                  <c:v>7075</c:v>
                </c:pt>
                <c:pt idx="12">
                  <c:v>6598</c:v>
                </c:pt>
              </c:numCache>
            </c:numRef>
          </c:val>
          <c:extLst>
            <c:ext xmlns:c16="http://schemas.microsoft.com/office/drawing/2014/chart" uri="{C3380CC4-5D6E-409C-BE32-E72D297353CC}">
              <c16:uniqueId val="{0000000A-D576-48A7-8019-AB06040D751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576-48A7-8019-AB06040D751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2512</c:v>
                </c:pt>
                <c:pt idx="1">
                  <c:v>3049</c:v>
                </c:pt>
                <c:pt idx="2">
                  <c:v>3106</c:v>
                </c:pt>
              </c:numCache>
            </c:numRef>
          </c:val>
          <c:extLst>
            <c:ext xmlns:c16="http://schemas.microsoft.com/office/drawing/2014/chart" uri="{C3380CC4-5D6E-409C-BE32-E72D297353CC}">
              <c16:uniqueId val="{00000000-3808-480A-90F2-7F8968CAC7F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3808-480A-90F2-7F8968CAC7F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5332</c:v>
                </c:pt>
                <c:pt idx="1">
                  <c:v>5838</c:v>
                </c:pt>
                <c:pt idx="2">
                  <c:v>6670</c:v>
                </c:pt>
              </c:numCache>
            </c:numRef>
          </c:val>
          <c:extLst>
            <c:ext xmlns:c16="http://schemas.microsoft.com/office/drawing/2014/chart" uri="{C3380CC4-5D6E-409C-BE32-E72D297353CC}">
              <c16:uniqueId val="{00000002-3808-480A-90F2-7F8968CAC7F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{7AB5F0FD-6E90-4144-96CE-54F6892515AF}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FE6C-42F6-8338-D380EAD5DB5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{B803C7BE-0AAE-4428-A592-C6453E1CD2DA}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E6C-42F6-8338-D380EAD5DB5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{5BE624F0-43CA-4F3A-B0DD-703BA6EC013F}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E6C-42F6-8338-D380EAD5DB5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{C666B10F-8438-45D3-AFB7-5510CFD2A75A}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E6C-42F6-8338-D380EAD5DB5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{216FD171-CCF5-4330-85AD-D4344CCC89C4}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E6C-42F6-8338-D380EAD5DB5E}"/>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{84C5C9A3-1DCD-4AC6-AC65-4D9B3156D492}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FE6C-42F6-8338-D380EAD5DB5E}"/>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{B305CCF8-224F-4EBA-9A6B-EBD5E965735C}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FE6C-42F6-8338-D380EAD5DB5E}"/>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{4FF4B715-8F8B-44E7-BAD1-1DE132B270EF}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FE6C-42F6-8338-D380EAD5DB5E}"/>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{25E281D1-2622-41A4-AB60-C49FAD5D921D}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FE6C-42F6-8338-D380EAD5DB5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60.1</c:v>
                </c:pt>
                <c:pt idx="8">
                  <c:v>60.1</c:v>
                </c:pt>
                <c:pt idx="16">
                  <c:v>60.1</c:v>
                </c:pt>
                <c:pt idx="24">
                  <c:v>61.8</c:v>
                </c:pt>
                <c:pt idx="32">
                  <c:v>63.5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FE6C-42F6-8338-D380EAD5DB5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{9129075B-183E-4D4B-A11E-F50FD9B62F58}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FE6C-42F6-8338-D380EAD5DB5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{7465400D-A189-4B1E-A307-5B1FEFB51C48}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E6C-42F6-8338-D380EAD5DB5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{DB70DF50-F7C9-4A91-A988-6E9DCDE08F8B}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E6C-42F6-8338-D380EAD5DB5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{9C659EA7-0164-46FC-9859-4D372B216171}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E6C-42F6-8338-D380EAD5DB5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{4D1E00B1-CBAB-423F-BB1E-5437C27CF878}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E6C-42F6-8338-D380EAD5DB5E}"/>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{F0778E0E-58FE-4DE3-9A38-2F06E22058DF}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FE6C-42F6-8338-D380EAD5DB5E}"/>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{034AEF13-22A2-486D-90E0-B3443C6267B8}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FE6C-42F6-8338-D380EAD5DB5E}"/>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{199BFB9C-185F-4D6C-8ED2-DE43E8DFF75C}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FE6C-42F6-8338-D380EAD5DB5E}"/>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{77EA2C5C-D8A8-473E-8065-314061B37E20}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FE6C-42F6-8338-D380EAD5DB5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60.1</c:v>
                </c:pt>
                <c:pt idx="16">
                  <c:v>61.5</c:v>
                </c:pt>
                <c:pt idx="24">
                  <c:v>63.1</c:v>
                </c:pt>
                <c:pt idx="32">
                  <c:v>63.2</c:v>
                </c:pt>
              </c:numCache>
            </c:numRef>
          </c:xVal>
          <c:yVal>
            <c:numRef>
              <c:f>公会計指標分析・財政指標組合せ分析表!$BP$55:$DC$55</c:f>
              <c:numCache>
                <c:formatCode>#,##0.0;"▲ "#,##0.0</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FE6C-42F6-8338-D380EAD5DB5E}"/>
            </c:ext>
          </c:extLst>
        </c:ser>
        <c:dLbls>
          <c:showLegendKey val="0"/>
          <c:showVal val="1"/>
          <c:showCatName val="0"/>
          <c:showSerName val="0"/>
          <c:showPercent val="0"/>
          <c:showBubbleSize val="0"/>
        </c:dLbls>
        <c:axId val="46179840"/>
        <c:axId val="46181760"/>
      </c:scatterChart>
      <c:valAx>
        <c:axId val="4617984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{C75A686D-40F7-40D5-9813-9FCBE8A98C7F}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872B-4A3B-A333-41F4150DB7C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{8415F801-320F-4210-A790-A15A12461D29}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72B-4A3B-A333-41F4150DB7C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{E463601E-7CCA-40FB-8897-6DEAB3C8302C}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72B-4A3B-A333-41F4150DB7C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{2E5080ED-AC43-494B-BAAB-446C7778B1C2}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72B-4A3B-A333-41F4150DB7C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{9CAC5062-7547-47E2-AB41-2EB23680DA01}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72B-4A3B-A333-41F4150DB7C9}"/>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{2554897F-573D-4DAF-8F69-8D078A763D1C}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872B-4A3B-A333-41F4150DB7C9}"/>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{1BE683D1-631B-436D-A8C2-AE2FB13222A2}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872B-4A3B-A333-41F4150DB7C9}"/>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{0886ACBB-4A9A-4C38-86E1-3B7A3B199163}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872B-4A3B-A333-41F4150DB7C9}"/>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{3E924809-37A4-4681-8030-B1C65463250B}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872B-4A3B-A333-41F4150DB7C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c:v>
                </c:pt>
                <c:pt idx="8">
                  <c:v>-3.2</c:v>
                </c:pt>
                <c:pt idx="16">
                  <c:v>-3.2</c:v>
                </c:pt>
                <c:pt idx="24">
                  <c:v>-3.1</c:v>
                </c:pt>
                <c:pt idx="32">
                  <c:v>-3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872B-4A3B-A333-41F4150DB7C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{E43410A5-D3E2-490E-9B8C-7DC101E2BCC5}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872B-4A3B-A333-41F4150DB7C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{4FD44BA9-F0DB-4203-A2AB-EF25560F75B2}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72B-4A3B-A333-41F4150DB7C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{70D705C3-C928-46F8-A983-1CF4B3980A9C}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72B-4A3B-A333-41F4150DB7C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{284BA4A9-BA7E-4A93-8164-93F5BE1D49CE}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72B-4A3B-A333-41F4150DB7C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{A28936AB-6049-4EA2-A183-2F59F628B598}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72B-4A3B-A333-41F4150DB7C9}"/>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{F433ECC9-AB79-435D-8BB0-F0387C8BC980}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872B-4A3B-A333-41F4150DB7C9}"/>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{3B205613-2126-4040-8DB2-7F1718975D83}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872B-4A3B-A333-41F4150DB7C9}"/>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{A322CE03-3A1F-4B30-92EC-422AA8077BDC}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872B-4A3B-A333-41F4150DB7C9}"/>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{74E882A7-1F61-4C5B-86C6-977BFACFA550}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872B-4A3B-A333-41F4150DB7C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6.4</c:v>
                </c:pt>
                <c:pt idx="16">
                  <c:v>6.3</c:v>
                </c:pt>
                <c:pt idx="24">
                  <c:v>6.2</c:v>
                </c:pt>
                <c:pt idx="32">
                  <c:v>5.7</c:v>
                </c:pt>
              </c:numCache>
            </c:numRef>
          </c:xVal>
          <c:yVal>
            <c:numRef>
              <c:f>公会計指標分析・財政指標組合せ分析表!$BP$77:$DC$77</c:f>
              <c:numCache>
                <c:formatCode>#,##0.0;"▲ "#,##0.0</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872B-4A3B-A333-41F4150DB7C9}"/>
            </c:ext>
          </c:extLst>
        </c:ser>
        <c:dLbls>
          <c:showLegendKey val="0"/>
          <c:showVal val="1"/>
          <c:showCatName val="0"/>
          <c:showSerName val="0"/>
          <c:showPercent val="0"/>
          <c:showBubbleSize val="0"/>
        </c:dLbls>
        <c:axId val="84219776"/>
        <c:axId val="84234240"/>
      </c:scatterChart>
      <c:valAx>
        <c:axId val="84219776"/>
        <c:scaling>
          <c:orientation val="maxMin"/>
          <c:max val="6.6999999999999993"/>
          <c:min val="5.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東京都福生市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56,274
52,892
10.16
29,802,966
28,293,775
1,457,752
12,566,383
6,598,451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133351</xdr:colOff>
      <xdr:row>26</xdr:row>
      <xdr:rowOff>76200</xdr:rowOff>
    </xdr:from>
    <xdr:ext cx="9829800" cy="45720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1" y="4533900"/>
          <a:ext cx="9829800" cy="457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no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万人当たり職員数」の算出に用いる職員数及び「給与水準（国との比較）」の「ラスパイレス指数」については、各調査対象年度の翌年の</a:t>
          </a:r>
          <a:endParaRPr kumimoji="1" lang="en-US" altLang="ja-JP" sz="1000">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（市町村においては人口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ea"/>
              <a:ea typeface="+mn-ea"/>
              <a:cs typeface="+mn-cs"/>
            </a:rPr>
            <a:t>　財政力指数は前年度比</a:t>
          </a:r>
          <a:r>
            <a:rPr kumimoji="1" lang="en-US" altLang="ja-JP" sz="1100" b="0" i="0" baseline="0">
              <a:solidFill>
                <a:schemeClr val="dk1"/>
              </a:solidFill>
              <a:effectLst/>
              <a:latin typeface="+mn-ea"/>
              <a:ea typeface="+mn-ea"/>
              <a:cs typeface="+mn-cs"/>
            </a:rPr>
            <a:t>0.02</a:t>
          </a:r>
          <a:r>
            <a:rPr kumimoji="1" lang="ja-JP" altLang="ja-JP" sz="1100" b="0" i="0" baseline="0">
              <a:solidFill>
                <a:schemeClr val="dk1"/>
              </a:solidFill>
              <a:effectLst/>
              <a:latin typeface="+mn-ea"/>
              <a:ea typeface="+mn-ea"/>
              <a:cs typeface="+mn-cs"/>
            </a:rPr>
            <a:t>ポイント減少し、類似団体平均を</a:t>
          </a:r>
          <a:r>
            <a:rPr kumimoji="1" lang="en-US" altLang="ja-JP" sz="1100" b="0" i="0" baseline="0">
              <a:solidFill>
                <a:schemeClr val="dk1"/>
              </a:solidFill>
              <a:effectLst/>
              <a:latin typeface="+mn-ea"/>
              <a:ea typeface="+mn-ea"/>
              <a:cs typeface="+mn-cs"/>
            </a:rPr>
            <a:t>0.02</a:t>
          </a:r>
          <a:r>
            <a:rPr kumimoji="1" lang="ja-JP" altLang="ja-JP" sz="1100" b="0" i="0" baseline="0">
              <a:solidFill>
                <a:schemeClr val="dk1"/>
              </a:solidFill>
              <a:effectLst/>
              <a:latin typeface="+mn-ea"/>
              <a:ea typeface="+mn-ea"/>
              <a:cs typeface="+mn-cs"/>
            </a:rPr>
            <a:t>ポイント上回る結果となった。</a:t>
          </a:r>
          <a:endParaRPr lang="ja-JP" altLang="ja-JP" sz="1100">
            <a:effectLst/>
            <a:latin typeface="+mn-ea"/>
            <a:ea typeface="+mn-ea"/>
          </a:endParaRPr>
        </a:p>
        <a:p>
          <a:pPr eaLnBrk="1" fontAlgn="auto" latinLnBrk="0" hangingPunct="1"/>
          <a:r>
            <a:rPr kumimoji="1" lang="ja-JP" altLang="ja-JP" sz="1100" b="0" i="0" baseline="0">
              <a:solidFill>
                <a:schemeClr val="dk1"/>
              </a:solidFill>
              <a:effectLst/>
              <a:latin typeface="+mn-ea"/>
              <a:ea typeface="+mn-ea"/>
              <a:cs typeface="+mn-cs"/>
            </a:rPr>
            <a:t>　財政力指数はほぼ横ばいではあるが、人口は依然として減少傾向である。引き続き事務事業の見直しや改善による歳出削減、歳入の確保に努め財政力の維持、向上を図っていく。</a:t>
          </a:r>
          <a:endParaRPr lang="ja-JP" altLang="ja-JP" sz="1100">
            <a:effectLst/>
            <a:latin typeface="+mn-ea"/>
            <a:ea typeface="+mn-ea"/>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35983</xdr:rowOff>
    </xdr:from>
    <xdr:to>
      <xdr:col>23</xdr:col>
      <xdr:colOff>133350</xdr:colOff>
      <xdr:row>41</xdr:row>
      <xdr:rowOff>76200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06543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15875</xdr:rowOff>
    </xdr:from>
    <xdr:to>
      <xdr:col>19</xdr:col>
      <xdr:colOff>133350</xdr:colOff>
      <xdr:row>41</xdr:row>
      <xdr:rowOff>35983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0453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167217</xdr:rowOff>
    </xdr:from>
    <xdr:to>
      <xdr:col>15</xdr:col>
      <xdr:colOff>82550</xdr:colOff>
      <xdr:row>41</xdr:row>
      <xdr:rowOff>15875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0252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147108</xdr:rowOff>
    </xdr:from>
    <xdr:to>
      <xdr:col>11</xdr:col>
      <xdr:colOff>31750</xdr:colOff>
      <xdr:row>40</xdr:row>
      <xdr:rowOff>167217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0051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131885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41927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156633</xdr:rowOff>
    </xdr:from>
    <xdr:to>
      <xdr:col>19</xdr:col>
      <xdr:colOff>184150</xdr:colOff>
      <xdr:row>41</xdr:row>
      <xdr:rowOff>86783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96960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136525</xdr:rowOff>
    </xdr:from>
    <xdr:to>
      <xdr:col>15</xdr:col>
      <xdr:colOff>133350</xdr:colOff>
      <xdr:row>41</xdr:row>
      <xdr:rowOff>66675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76852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116417</xdr:rowOff>
    </xdr:from>
    <xdr:to>
      <xdr:col>11</xdr:col>
      <xdr:colOff>82550</xdr:colOff>
      <xdr:row>41</xdr:row>
      <xdr:rowOff>46567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96308</xdr:rowOff>
    </xdr:from>
    <xdr:to>
      <xdr:col>7</xdr:col>
      <xdr:colOff>31750</xdr:colOff>
      <xdr:row>41</xdr:row>
      <xdr:rowOff>26458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36635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baseline="0">
              <a:solidFill>
                <a:schemeClr val="dk1"/>
              </a:solidFill>
              <a:effectLst/>
              <a:latin typeface="+mn-ea"/>
              <a:ea typeface="+mn-ea"/>
              <a:cs typeface="+mn-cs"/>
            </a:rPr>
            <a:t>　</a:t>
          </a:r>
          <a:r>
            <a:rPr kumimoji="1" lang="ja-JP" altLang="ja-JP" sz="1100" b="0" i="0" baseline="0">
              <a:solidFill>
                <a:schemeClr val="dk1"/>
              </a:solidFill>
              <a:effectLst/>
              <a:latin typeface="+mn-ea"/>
              <a:ea typeface="+mn-ea"/>
              <a:cs typeface="+mn-cs"/>
            </a:rPr>
            <a:t>前年度より</a:t>
          </a:r>
          <a:r>
            <a:rPr kumimoji="1" lang="en-US" altLang="ja-JP" sz="1100" b="0" i="0" baseline="0">
              <a:solidFill>
                <a:schemeClr val="dk1"/>
              </a:solidFill>
              <a:effectLst/>
              <a:latin typeface="+mn-ea"/>
              <a:ea typeface="+mn-ea"/>
              <a:cs typeface="+mn-cs"/>
            </a:rPr>
            <a:t>4.5</a:t>
          </a:r>
          <a:r>
            <a:rPr kumimoji="1" lang="ja-JP" altLang="ja-JP" sz="1100" b="0" i="0" baseline="0">
              <a:solidFill>
                <a:schemeClr val="dk1"/>
              </a:solidFill>
              <a:effectLst/>
              <a:latin typeface="+mn-ea"/>
              <a:ea typeface="+mn-ea"/>
              <a:cs typeface="+mn-cs"/>
            </a:rPr>
            <a:t>ポイント減少し、類似団体平均より</a:t>
          </a:r>
          <a:r>
            <a:rPr kumimoji="1" lang="en-US" altLang="ja-JP" sz="1100" b="0" i="0" baseline="0">
              <a:solidFill>
                <a:schemeClr val="dk1"/>
              </a:solidFill>
              <a:effectLst/>
              <a:latin typeface="+mn-ea"/>
              <a:ea typeface="+mn-ea"/>
              <a:cs typeface="+mn-cs"/>
            </a:rPr>
            <a:t>2.8</a:t>
          </a:r>
          <a:r>
            <a:rPr kumimoji="1" lang="ja-JP" altLang="ja-JP" sz="1100" b="0" i="0" baseline="0">
              <a:solidFill>
                <a:schemeClr val="dk1"/>
              </a:solidFill>
              <a:effectLst/>
              <a:latin typeface="+mn-ea"/>
              <a:ea typeface="+mn-ea"/>
              <a:cs typeface="+mn-cs"/>
            </a:rPr>
            <a:t>ポイント低い</a:t>
          </a:r>
          <a:r>
            <a:rPr kumimoji="1" lang="en-US" altLang="ja-JP" sz="1100" b="0" i="0" baseline="0">
              <a:solidFill>
                <a:schemeClr val="dk1"/>
              </a:solidFill>
              <a:effectLst/>
              <a:latin typeface="+mn-ea"/>
              <a:ea typeface="+mn-ea"/>
              <a:cs typeface="+mn-cs"/>
            </a:rPr>
            <a:t>85.7</a:t>
          </a:r>
          <a:r>
            <a:rPr kumimoji="1" lang="ja-JP" altLang="ja-JP" sz="1100" b="0" i="0" baseline="0">
              <a:solidFill>
                <a:schemeClr val="dk1"/>
              </a:solidFill>
              <a:effectLst/>
              <a:latin typeface="+mn-ea"/>
              <a:ea typeface="+mn-ea"/>
              <a:cs typeface="+mn-cs"/>
            </a:rPr>
            <a:t>％となり、減少傾向となった。</a:t>
          </a:r>
          <a:endParaRPr lang="ja-JP" altLang="ja-JP" sz="1100">
            <a:effectLst/>
            <a:latin typeface="+mn-ea"/>
            <a:ea typeface="+mn-ea"/>
          </a:endParaRPr>
        </a:p>
        <a:p>
          <a:r>
            <a:rPr kumimoji="1" lang="ja-JP" altLang="ja-JP" sz="1100" b="0" i="0" baseline="0">
              <a:solidFill>
                <a:schemeClr val="dk1"/>
              </a:solidFill>
              <a:effectLst/>
              <a:latin typeface="+mn-ea"/>
              <a:ea typeface="+mn-ea"/>
              <a:cs typeface="+mn-cs"/>
            </a:rPr>
            <a:t>　分母となる経常一般財源は、地方消費税交付金や地方交付税</a:t>
          </a:r>
          <a:r>
            <a:rPr kumimoji="1" lang="ja-JP" altLang="en-US" sz="1100" b="0" i="0" baseline="0">
              <a:solidFill>
                <a:schemeClr val="dk1"/>
              </a:solidFill>
              <a:effectLst/>
              <a:latin typeface="+mn-ea"/>
              <a:ea typeface="+mn-ea"/>
              <a:cs typeface="+mn-cs"/>
            </a:rPr>
            <a:t>等</a:t>
          </a:r>
          <a:r>
            <a:rPr kumimoji="1" lang="ja-JP" altLang="ja-JP" sz="1100" b="0" i="0" baseline="0">
              <a:solidFill>
                <a:schemeClr val="dk1"/>
              </a:solidFill>
              <a:effectLst/>
              <a:latin typeface="+mn-ea"/>
              <a:ea typeface="+mn-ea"/>
              <a:cs typeface="+mn-cs"/>
            </a:rPr>
            <a:t>の増により前年度対比</a:t>
          </a:r>
          <a:r>
            <a:rPr kumimoji="1" lang="en-US" altLang="ja-JP" sz="1100" b="0" i="0" baseline="0">
              <a:solidFill>
                <a:schemeClr val="dk1"/>
              </a:solidFill>
              <a:effectLst/>
              <a:latin typeface="+mn-ea"/>
              <a:ea typeface="+mn-ea"/>
              <a:cs typeface="+mn-cs"/>
            </a:rPr>
            <a:t>814</a:t>
          </a:r>
          <a:r>
            <a:rPr kumimoji="1" lang="ja-JP" altLang="ja-JP" sz="1100" b="0" i="0" baseline="0">
              <a:solidFill>
                <a:schemeClr val="dk1"/>
              </a:solidFill>
              <a:effectLst/>
              <a:latin typeface="+mn-ea"/>
              <a:ea typeface="+mn-ea"/>
              <a:cs typeface="+mn-cs"/>
            </a:rPr>
            <a:t>百万円の増となった。分子にあたる経常経費一般充当財源は人件費</a:t>
          </a:r>
          <a:r>
            <a:rPr kumimoji="1" lang="en-US" altLang="ja-JP" sz="1100" b="0" i="0" baseline="0">
              <a:solidFill>
                <a:schemeClr val="dk1"/>
              </a:solidFill>
              <a:effectLst/>
              <a:latin typeface="+mn-ea"/>
              <a:ea typeface="+mn-ea"/>
              <a:cs typeface="+mn-cs"/>
            </a:rPr>
            <a:t>99</a:t>
          </a:r>
          <a:r>
            <a:rPr kumimoji="1" lang="ja-JP" altLang="ja-JP" sz="1100" b="0" i="0" baseline="0">
              <a:solidFill>
                <a:schemeClr val="dk1"/>
              </a:solidFill>
              <a:effectLst/>
              <a:latin typeface="+mn-ea"/>
              <a:ea typeface="+mn-ea"/>
              <a:cs typeface="+mn-cs"/>
            </a:rPr>
            <a:t>百万円の減</a:t>
          </a:r>
          <a:r>
            <a:rPr kumimoji="1" lang="ja-JP" altLang="en-US" sz="1100" b="0" i="0" baseline="0">
              <a:solidFill>
                <a:schemeClr val="dk1"/>
              </a:solidFill>
              <a:effectLst/>
              <a:latin typeface="+mn-ea"/>
              <a:ea typeface="+mn-ea"/>
              <a:cs typeface="+mn-cs"/>
            </a:rPr>
            <a:t>、物件費の</a:t>
          </a:r>
          <a:r>
            <a:rPr kumimoji="1" lang="en-US" altLang="ja-JP" sz="1100" b="0" i="0" baseline="0">
              <a:solidFill>
                <a:schemeClr val="dk1"/>
              </a:solidFill>
              <a:effectLst/>
              <a:latin typeface="+mn-ea"/>
              <a:ea typeface="+mn-ea"/>
              <a:cs typeface="+mn-cs"/>
            </a:rPr>
            <a:t>111</a:t>
          </a:r>
          <a:r>
            <a:rPr kumimoji="1" lang="ja-JP" altLang="en-US" sz="1100" b="0" i="0" baseline="0">
              <a:solidFill>
                <a:schemeClr val="dk1"/>
              </a:solidFill>
              <a:effectLst/>
              <a:latin typeface="+mn-ea"/>
              <a:ea typeface="+mn-ea"/>
              <a:cs typeface="+mn-cs"/>
            </a:rPr>
            <a:t>百万円の減</a:t>
          </a:r>
          <a:r>
            <a:rPr kumimoji="1" lang="ja-JP" altLang="ja-JP" sz="1100" b="0" i="0" baseline="0">
              <a:solidFill>
                <a:schemeClr val="dk1"/>
              </a:solidFill>
              <a:effectLst/>
              <a:latin typeface="+mn-ea"/>
              <a:ea typeface="+mn-ea"/>
              <a:cs typeface="+mn-cs"/>
            </a:rPr>
            <a:t>、補助費等</a:t>
          </a:r>
          <a:r>
            <a:rPr kumimoji="1" lang="en-US" altLang="ja-JP" sz="1100" b="0" i="0" baseline="0">
              <a:solidFill>
                <a:schemeClr val="dk1"/>
              </a:solidFill>
              <a:effectLst/>
              <a:latin typeface="+mn-ea"/>
              <a:ea typeface="+mn-ea"/>
              <a:cs typeface="+mn-cs"/>
            </a:rPr>
            <a:t>11</a:t>
          </a:r>
          <a:r>
            <a:rPr kumimoji="1" lang="ja-JP" altLang="ja-JP" sz="1100" b="0" i="0" baseline="0">
              <a:solidFill>
                <a:schemeClr val="dk1"/>
              </a:solidFill>
              <a:effectLst/>
              <a:latin typeface="+mn-ea"/>
              <a:ea typeface="+mn-ea"/>
              <a:cs typeface="+mn-cs"/>
            </a:rPr>
            <a:t>百万円の減等により、全体で前年度対比</a:t>
          </a:r>
          <a:r>
            <a:rPr kumimoji="1" lang="en-US" altLang="ja-JP" sz="1100" b="0" i="0" baseline="0">
              <a:solidFill>
                <a:schemeClr val="dk1"/>
              </a:solidFill>
              <a:effectLst/>
              <a:latin typeface="+mn-ea"/>
              <a:ea typeface="+mn-ea"/>
              <a:cs typeface="+mn-cs"/>
            </a:rPr>
            <a:t>243</a:t>
          </a:r>
          <a:r>
            <a:rPr kumimoji="1" lang="ja-JP" altLang="ja-JP" sz="1100" b="0" i="0" baseline="0">
              <a:solidFill>
                <a:schemeClr val="dk1"/>
              </a:solidFill>
              <a:effectLst/>
              <a:latin typeface="+mn-ea"/>
              <a:ea typeface="+mn-ea"/>
              <a:cs typeface="+mn-cs"/>
            </a:rPr>
            <a:t>百万円の</a:t>
          </a:r>
          <a:r>
            <a:rPr kumimoji="1" lang="ja-JP" altLang="en-US" sz="1100" b="0" i="0" baseline="0">
              <a:solidFill>
                <a:schemeClr val="dk1"/>
              </a:solidFill>
              <a:effectLst/>
              <a:latin typeface="+mn-ea"/>
              <a:ea typeface="+mn-ea"/>
              <a:cs typeface="+mn-cs"/>
            </a:rPr>
            <a:t>減</a:t>
          </a:r>
          <a:r>
            <a:rPr kumimoji="1" lang="ja-JP" altLang="ja-JP" sz="1100" b="0" i="0" baseline="0">
              <a:solidFill>
                <a:schemeClr val="dk1"/>
              </a:solidFill>
              <a:effectLst/>
              <a:latin typeface="+mn-ea"/>
              <a:ea typeface="+mn-ea"/>
              <a:cs typeface="+mn-cs"/>
            </a:rPr>
            <a:t>となった。</a:t>
          </a:r>
          <a:endParaRPr lang="ja-JP" altLang="ja-JP" sz="1100">
            <a:effectLst/>
            <a:latin typeface="+mn-ea"/>
            <a:ea typeface="+mn-ea"/>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117094</xdr:rowOff>
    </xdr:from>
    <xdr:to>
      <xdr:col>23</xdr:col>
      <xdr:colOff>133350</xdr:colOff>
      <xdr:row>66</xdr:row>
      <xdr:rowOff>150114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404094"/>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32021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14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117094</xdr:rowOff>
    </xdr:from>
    <xdr:to>
      <xdr:col>24</xdr:col>
      <xdr:colOff>12700</xdr:colOff>
      <xdr:row>60</xdr:row>
      <xdr:rowOff>117094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40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27432</xdr:rowOff>
    </xdr:from>
    <xdr:to>
      <xdr:col>23</xdr:col>
      <xdr:colOff>133350</xdr:colOff>
      <xdr:row>64</xdr:row>
      <xdr:rowOff>73152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828782"/>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73152</xdr:rowOff>
    </xdr:from>
    <xdr:to>
      <xdr:col>19</xdr:col>
      <xdr:colOff>133350</xdr:colOff>
      <xdr:row>64</xdr:row>
      <xdr:rowOff>126238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04595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10160</xdr:rowOff>
    </xdr:from>
    <xdr:to>
      <xdr:col>19</xdr:col>
      <xdr:colOff>184150</xdr:colOff>
      <xdr:row>65</xdr:row>
      <xdr:rowOff>111760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96537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24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126238</xdr:rowOff>
    </xdr:from>
    <xdr:to>
      <xdr:col>15</xdr:col>
      <xdr:colOff>82550</xdr:colOff>
      <xdr:row>65</xdr:row>
      <xdr:rowOff>41656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109903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29464</xdr:rowOff>
    </xdr:from>
    <xdr:to>
      <xdr:col>15</xdr:col>
      <xdr:colOff>133350</xdr:colOff>
      <xdr:row>65</xdr:row>
      <xdr:rowOff>131064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17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115841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26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97282</xdr:rowOff>
    </xdr:from>
    <xdr:to>
      <xdr:col>11</xdr:col>
      <xdr:colOff>31750</xdr:colOff>
      <xdr:row>65</xdr:row>
      <xdr:rowOff>41656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070082"/>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19812</xdr:rowOff>
    </xdr:from>
    <xdr:to>
      <xdr:col>11</xdr:col>
      <xdr:colOff>82550</xdr:colOff>
      <xdr:row>65</xdr:row>
      <xdr:rowOff>121412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16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106189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25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34290</xdr:rowOff>
    </xdr:from>
    <xdr:to>
      <xdr:col>7</xdr:col>
      <xdr:colOff>31750</xdr:colOff>
      <xdr:row>65</xdr:row>
      <xdr:rowOff>135890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120667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148082</xdr:rowOff>
    </xdr:from>
    <xdr:to>
      <xdr:col>23</xdr:col>
      <xdr:colOff>184150</xdr:colOff>
      <xdr:row>63</xdr:row>
      <xdr:rowOff>78232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164609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62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22352</xdr:rowOff>
    </xdr:from>
    <xdr:to>
      <xdr:col>19</xdr:col>
      <xdr:colOff>184150</xdr:colOff>
      <xdr:row>64</xdr:row>
      <xdr:rowOff>123952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134129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764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75438</xdr:rowOff>
    </xdr:from>
    <xdr:to>
      <xdr:col>15</xdr:col>
      <xdr:colOff>133350</xdr:colOff>
      <xdr:row>65</xdr:row>
      <xdr:rowOff>5588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0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15765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81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162306</xdr:rowOff>
    </xdr:from>
    <xdr:to>
      <xdr:col>11</xdr:col>
      <xdr:colOff>82550</xdr:colOff>
      <xdr:row>65</xdr:row>
      <xdr:rowOff>92456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102633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90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46482</xdr:rowOff>
    </xdr:from>
    <xdr:to>
      <xdr:col>7</xdr:col>
      <xdr:colOff>31750</xdr:colOff>
      <xdr:row>64</xdr:row>
      <xdr:rowOff>148082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158259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78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[161,618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ea"/>
              <a:ea typeface="+mn-ea"/>
              <a:cs typeface="+mn-cs"/>
            </a:rPr>
            <a:t>　類似団体平均、全国平均、東京都平均のいずれも増加となっている。</a:t>
          </a:r>
          <a:endParaRPr lang="ja-JP" altLang="ja-JP" sz="1100">
            <a:effectLst/>
            <a:latin typeface="+mn-ea"/>
            <a:ea typeface="+mn-ea"/>
          </a:endParaRPr>
        </a:p>
        <a:p>
          <a:pPr eaLnBrk="1" fontAlgn="auto" latinLnBrk="0" hangingPunct="1"/>
          <a:r>
            <a:rPr kumimoji="1" lang="ja-JP" altLang="ja-JP" sz="1100" b="0" i="0" baseline="0">
              <a:solidFill>
                <a:schemeClr val="dk1"/>
              </a:solidFill>
              <a:effectLst/>
              <a:latin typeface="+mn-ea"/>
              <a:ea typeface="+mn-ea"/>
              <a:cs typeface="+mn-cs"/>
            </a:rPr>
            <a:t>　人件費は</a:t>
          </a:r>
          <a:r>
            <a:rPr kumimoji="1" lang="ja-JP" altLang="en-US" sz="1100" b="0" i="0" baseline="0">
              <a:solidFill>
                <a:schemeClr val="dk1"/>
              </a:solidFill>
              <a:effectLst/>
              <a:latin typeface="+mn-ea"/>
              <a:ea typeface="+mn-ea"/>
              <a:cs typeface="+mn-cs"/>
            </a:rPr>
            <a:t>退職者数の減に伴う退職金の減等</a:t>
          </a:r>
          <a:r>
            <a:rPr kumimoji="1" lang="ja-JP" altLang="ja-JP" sz="1100" b="0" i="0" baseline="0">
              <a:solidFill>
                <a:schemeClr val="dk1"/>
              </a:solidFill>
              <a:effectLst/>
              <a:latin typeface="+mn-ea"/>
              <a:ea typeface="+mn-ea"/>
              <a:cs typeface="+mn-cs"/>
            </a:rPr>
            <a:t>により</a:t>
          </a:r>
          <a:r>
            <a:rPr kumimoji="1" lang="en-US" altLang="ja-JP" sz="1100" b="0" i="0" baseline="0">
              <a:solidFill>
                <a:schemeClr val="dk1"/>
              </a:solidFill>
              <a:effectLst/>
              <a:latin typeface="+mn-ea"/>
              <a:ea typeface="+mn-ea"/>
              <a:cs typeface="+mn-cs"/>
            </a:rPr>
            <a:t>7</a:t>
          </a:r>
          <a:r>
            <a:rPr kumimoji="1" lang="ja-JP" altLang="ja-JP" sz="1100" b="0" i="0" baseline="0">
              <a:solidFill>
                <a:schemeClr val="dk1"/>
              </a:solidFill>
              <a:effectLst/>
              <a:latin typeface="+mn-ea"/>
              <a:ea typeface="+mn-ea"/>
              <a:cs typeface="+mn-cs"/>
            </a:rPr>
            <a:t>百万の</a:t>
          </a:r>
          <a:r>
            <a:rPr kumimoji="1" lang="ja-JP" altLang="en-US" sz="1100" b="0" i="0" baseline="0">
              <a:solidFill>
                <a:schemeClr val="dk1"/>
              </a:solidFill>
              <a:effectLst/>
              <a:latin typeface="+mn-ea"/>
              <a:ea typeface="+mn-ea"/>
              <a:cs typeface="+mn-cs"/>
            </a:rPr>
            <a:t>減</a:t>
          </a:r>
          <a:r>
            <a:rPr kumimoji="1" lang="ja-JP" altLang="ja-JP" sz="1100" b="0" i="0" baseline="0">
              <a:solidFill>
                <a:schemeClr val="dk1"/>
              </a:solidFill>
              <a:effectLst/>
              <a:latin typeface="+mn-ea"/>
              <a:ea typeface="+mn-ea"/>
              <a:cs typeface="+mn-cs"/>
            </a:rPr>
            <a:t>。物件費は</a:t>
          </a:r>
          <a:r>
            <a:rPr kumimoji="1" lang="ja-JP" altLang="en-US" sz="1100" b="0" i="0" baseline="0">
              <a:solidFill>
                <a:schemeClr val="dk1"/>
              </a:solidFill>
              <a:effectLst/>
              <a:latin typeface="+mn-ea"/>
              <a:ea typeface="+mn-ea"/>
              <a:cs typeface="+mn-cs"/>
            </a:rPr>
            <a:t>新型コロナウイルスワクチン接種事業の実施</a:t>
          </a:r>
          <a:r>
            <a:rPr kumimoji="1" lang="ja-JP" altLang="ja-JP" sz="1100" b="0" i="0" baseline="0">
              <a:solidFill>
                <a:schemeClr val="dk1"/>
              </a:solidFill>
              <a:effectLst/>
              <a:latin typeface="+mn-ea"/>
              <a:ea typeface="+mn-ea"/>
              <a:cs typeface="+mn-cs"/>
            </a:rPr>
            <a:t>、</a:t>
          </a:r>
          <a:r>
            <a:rPr kumimoji="1" lang="ja-JP" altLang="en-US" sz="1100" b="0" i="0" baseline="0">
              <a:solidFill>
                <a:schemeClr val="dk1"/>
              </a:solidFill>
              <a:effectLst/>
              <a:latin typeface="+mn-ea"/>
              <a:ea typeface="+mn-ea"/>
              <a:cs typeface="+mn-cs"/>
            </a:rPr>
            <a:t>小中学校</a:t>
          </a:r>
          <a:r>
            <a:rPr kumimoji="1" lang="en-US" altLang="ja-JP" sz="1100" b="0" i="0" baseline="0">
              <a:solidFill>
                <a:schemeClr val="dk1"/>
              </a:solidFill>
              <a:effectLst/>
              <a:latin typeface="+mn-ea"/>
              <a:ea typeface="+mn-ea"/>
              <a:cs typeface="+mn-cs"/>
            </a:rPr>
            <a:t>ICT</a:t>
          </a:r>
          <a:r>
            <a:rPr kumimoji="1" lang="ja-JP" altLang="en-US" sz="1100" b="0" i="0" baseline="0">
              <a:solidFill>
                <a:schemeClr val="dk1"/>
              </a:solidFill>
              <a:effectLst/>
              <a:latin typeface="+mn-ea"/>
              <a:ea typeface="+mn-ea"/>
              <a:cs typeface="+mn-cs"/>
            </a:rPr>
            <a:t>推進事業のシステム更新や備品購入費</a:t>
          </a:r>
          <a:r>
            <a:rPr kumimoji="1" lang="ja-JP" altLang="ja-JP" sz="1100" b="0" i="0" baseline="0">
              <a:solidFill>
                <a:schemeClr val="dk1"/>
              </a:solidFill>
              <a:effectLst/>
              <a:latin typeface="+mn-ea"/>
              <a:ea typeface="+mn-ea"/>
              <a:cs typeface="+mn-cs"/>
            </a:rPr>
            <a:t>等により</a:t>
          </a:r>
          <a:r>
            <a:rPr kumimoji="1" lang="en-US" altLang="ja-JP" sz="1100" b="0" i="0" baseline="0">
              <a:solidFill>
                <a:schemeClr val="dk1"/>
              </a:solidFill>
              <a:effectLst/>
              <a:latin typeface="+mn-ea"/>
              <a:ea typeface="+mn-ea"/>
              <a:cs typeface="+mn-cs"/>
            </a:rPr>
            <a:t>1,012</a:t>
          </a:r>
          <a:r>
            <a:rPr kumimoji="1" lang="ja-JP" altLang="ja-JP" sz="1100" b="0" i="0" baseline="0">
              <a:solidFill>
                <a:schemeClr val="dk1"/>
              </a:solidFill>
              <a:effectLst/>
              <a:latin typeface="+mn-ea"/>
              <a:ea typeface="+mn-ea"/>
              <a:cs typeface="+mn-cs"/>
            </a:rPr>
            <a:t>百万の増。依然として類似団体平均と比べても高くなっている。今後も人件費及び物件費の適正化や見直しを行い、コスト意識をもった財政運営に取り組む。</a:t>
          </a:r>
          <a:endParaRPr lang="ja-JP" altLang="ja-JP" sz="1100">
            <a:effectLst/>
            <a:latin typeface="+mn-ea"/>
            <a:ea typeface="+mn-ea"/>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99823</xdr:rowOff>
    </xdr:from>
    <xdr:to>
      <xdr:col>23</xdr:col>
      <xdr:colOff>133350</xdr:colOff>
      <xdr:row>89</xdr:row>
      <xdr:rowOff>76273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15823"/>
          <a:ext cx="0" cy="1519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48350</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0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76273</xdr:rowOff>
    </xdr:from>
    <xdr:to>
      <xdr:col>24</xdr:col>
      <xdr:colOff>12700</xdr:colOff>
      <xdr:row>89</xdr:row>
      <xdr:rowOff>76273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3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14750</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99823</xdr:rowOff>
    </xdr:from>
    <xdr:to>
      <xdr:col>24</xdr:col>
      <xdr:colOff>12700</xdr:colOff>
      <xdr:row>80</xdr:row>
      <xdr:rowOff>99823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101302</xdr:rowOff>
    </xdr:from>
    <xdr:to>
      <xdr:col>23</xdr:col>
      <xdr:colOff>133350</xdr:colOff>
      <xdr:row>84</xdr:row>
      <xdr:rowOff>164339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331652"/>
          <a:ext cx="838200" cy="234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140053</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027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123526</xdr:rowOff>
    </xdr:from>
    <xdr:to>
      <xdr:col>23</xdr:col>
      <xdr:colOff>184150</xdr:colOff>
      <xdr:row>83</xdr:row>
      <xdr:rowOff>53676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105211</xdr:rowOff>
    </xdr:from>
    <xdr:to>
      <xdr:col>19</xdr:col>
      <xdr:colOff>133350</xdr:colOff>
      <xdr:row>83</xdr:row>
      <xdr:rowOff>101302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164111"/>
          <a:ext cx="889000" cy="16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30580</xdr:rowOff>
    </xdr:from>
    <xdr:to>
      <xdr:col>19</xdr:col>
      <xdr:colOff>184150</xdr:colOff>
      <xdr:row>82</xdr:row>
      <xdr:rowOff>132180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08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142357</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858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51470</xdr:rowOff>
    </xdr:from>
    <xdr:to>
      <xdr:col>15</xdr:col>
      <xdr:colOff>82550</xdr:colOff>
      <xdr:row>82</xdr:row>
      <xdr:rowOff>105211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110370"/>
          <a:ext cx="889000" cy="5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71462</xdr:rowOff>
    </xdr:from>
    <xdr:to>
      <xdr:col>15</xdr:col>
      <xdr:colOff>133350</xdr:colOff>
      <xdr:row>82</xdr:row>
      <xdr:rowOff>1612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5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11789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72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51470</xdr:rowOff>
    </xdr:from>
    <xdr:to>
      <xdr:col>11</xdr:col>
      <xdr:colOff>31750</xdr:colOff>
      <xdr:row>82</xdr:row>
      <xdr:rowOff>84252</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47800" y="14110370"/>
          <a:ext cx="889000" cy="3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28178</xdr:rowOff>
    </xdr:from>
    <xdr:to>
      <xdr:col>11</xdr:col>
      <xdr:colOff>82550</xdr:colOff>
      <xdr:row>81</xdr:row>
      <xdr:rowOff>129778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1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139955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68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16585</xdr:rowOff>
    </xdr:from>
    <xdr:to>
      <xdr:col>7</xdr:col>
      <xdr:colOff>31750</xdr:colOff>
      <xdr:row>81</xdr:row>
      <xdr:rowOff>118185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0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128362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67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113539</xdr:rowOff>
    </xdr:from>
    <xdr:to>
      <xdr:col>23</xdr:col>
      <xdr:colOff>184150</xdr:colOff>
      <xdr:row>85</xdr:row>
      <xdr:rowOff>43689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51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85616</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48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50502</xdr:rowOff>
    </xdr:from>
    <xdr:to>
      <xdr:col>19</xdr:col>
      <xdr:colOff>184150</xdr:colOff>
      <xdr:row>83</xdr:row>
      <xdr:rowOff>152102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28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136879</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367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54411</xdr:rowOff>
    </xdr:from>
    <xdr:to>
      <xdr:col>15</xdr:col>
      <xdr:colOff>133350</xdr:colOff>
      <xdr:row>82</xdr:row>
      <xdr:rowOff>156011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11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140788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199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670</xdr:rowOff>
    </xdr:from>
    <xdr:to>
      <xdr:col>11</xdr:col>
      <xdr:colOff>82550</xdr:colOff>
      <xdr:row>82</xdr:row>
      <xdr:rowOff>102270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05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87047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145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33452</xdr:rowOff>
    </xdr:from>
    <xdr:to>
      <xdr:col>7</xdr:col>
      <xdr:colOff>31750</xdr:colOff>
      <xdr:row>82</xdr:row>
      <xdr:rowOff>135052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09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119829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178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ea"/>
              <a:ea typeface="+mn-ea"/>
              <a:cs typeface="+mn-cs"/>
            </a:rPr>
            <a:t>　</a:t>
          </a:r>
          <a:r>
            <a:rPr kumimoji="1" lang="ja-JP" altLang="ja-JP" sz="1100" b="0" i="0" baseline="0">
              <a:solidFill>
                <a:schemeClr val="dk1"/>
              </a:solidFill>
              <a:effectLst/>
              <a:latin typeface="+mn-ea"/>
              <a:ea typeface="+mn-ea"/>
              <a:cs typeface="+mn-cs"/>
            </a:rPr>
            <a:t>福生市のラスパイレス指数が高くなる要因は、職員の年齢構成が挙げられる。</a:t>
          </a:r>
          <a:endParaRPr lang="ja-JP" altLang="ja-JP" sz="1100">
            <a:effectLst/>
            <a:latin typeface="+mn-ea"/>
            <a:ea typeface="+mn-ea"/>
          </a:endParaRPr>
        </a:p>
        <a:p>
          <a:pPr eaLnBrk="1" fontAlgn="auto" latinLnBrk="0" hangingPunct="1"/>
          <a:r>
            <a:rPr kumimoji="1" lang="ja-JP" altLang="ja-JP" sz="1100" b="0" i="0" baseline="0">
              <a:solidFill>
                <a:schemeClr val="dk1"/>
              </a:solidFill>
              <a:effectLst/>
              <a:latin typeface="+mn-ea"/>
              <a:ea typeface="+mn-ea"/>
              <a:cs typeface="+mn-cs"/>
            </a:rPr>
            <a:t>　福生市は昭和</a:t>
          </a:r>
          <a:r>
            <a:rPr kumimoji="1" lang="en-US" altLang="ja-JP" sz="1100" b="0" i="0" baseline="0">
              <a:solidFill>
                <a:schemeClr val="dk1"/>
              </a:solidFill>
              <a:effectLst/>
              <a:latin typeface="+mn-ea"/>
              <a:ea typeface="+mn-ea"/>
              <a:cs typeface="+mn-cs"/>
            </a:rPr>
            <a:t>45</a:t>
          </a:r>
          <a:r>
            <a:rPr kumimoji="1" lang="ja-JP" altLang="ja-JP" sz="1100" b="0" i="0" baseline="0">
              <a:solidFill>
                <a:schemeClr val="dk1"/>
              </a:solidFill>
              <a:effectLst/>
              <a:latin typeface="+mn-ea"/>
              <a:ea typeface="+mn-ea"/>
              <a:cs typeface="+mn-cs"/>
            </a:rPr>
            <a:t>年の市制施行前後に大量に採用した職員が、平成</a:t>
          </a:r>
          <a:r>
            <a:rPr kumimoji="1" lang="en-US" altLang="ja-JP" sz="1100" b="0" i="0" baseline="0">
              <a:solidFill>
                <a:schemeClr val="dk1"/>
              </a:solidFill>
              <a:effectLst/>
              <a:latin typeface="+mn-ea"/>
              <a:ea typeface="+mn-ea"/>
              <a:cs typeface="+mn-cs"/>
            </a:rPr>
            <a:t>25</a:t>
          </a:r>
          <a:r>
            <a:rPr kumimoji="1" lang="ja-JP" altLang="ja-JP" sz="1100" b="0" i="0" baseline="0">
              <a:solidFill>
                <a:schemeClr val="dk1"/>
              </a:solidFill>
              <a:effectLst/>
              <a:latin typeface="+mn-ea"/>
              <a:ea typeface="+mn-ea"/>
              <a:cs typeface="+mn-cs"/>
            </a:rPr>
            <a:t>年前後から定年退職を迎えており、退職した管理職職員の後任として、比較的若い職員が昇任する状況がある。この結果、役職に応じた給料が支給されることで、他の団体の同じ勤続年数の職員と比較して給料額が高くなったために、ラスパイレス指数を上昇させていると考えられる。</a:t>
          </a:r>
          <a:r>
            <a:rPr kumimoji="1" lang="en-US" altLang="ja-JP" sz="1100" b="0" i="0" baseline="0">
              <a:solidFill>
                <a:schemeClr val="dk1"/>
              </a:solidFill>
              <a:effectLst/>
              <a:latin typeface="+mn-ea"/>
              <a:ea typeface="+mn-ea"/>
              <a:cs typeface="+mn-cs"/>
            </a:rPr>
            <a:t>R3</a:t>
          </a:r>
          <a:r>
            <a:rPr kumimoji="1" lang="ja-JP" altLang="ja-JP" sz="1100" b="0" i="0" baseline="0">
              <a:solidFill>
                <a:schemeClr val="dk1"/>
              </a:solidFill>
              <a:effectLst/>
              <a:latin typeface="+mn-ea"/>
              <a:ea typeface="+mn-ea"/>
              <a:cs typeface="+mn-cs"/>
            </a:rPr>
            <a:t>年度は職員構成の変動により減少したが、引き続き職務・職責に応じた給与の適正化に努めていく。</a:t>
          </a:r>
          <a:endParaRPr lang="ja-JP" altLang="ja-JP" sz="1100">
            <a:effectLst/>
            <a:latin typeface="+mn-ea"/>
            <a:ea typeface="+mn-ea"/>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5504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00666"/>
          <a:ext cx="0" cy="1463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149031</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3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5504</xdr:rowOff>
    </xdr:from>
    <xdr:to>
      <xdr:col>81</xdr:col>
      <xdr:colOff>133350</xdr:colOff>
      <xdr:row>89</xdr:row>
      <xdr:rowOff>5504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6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155363</xdr:rowOff>
    </xdr:from>
    <xdr:to>
      <xdr:col>81</xdr:col>
      <xdr:colOff>44450</xdr:colOff>
      <xdr:row>87</xdr:row>
      <xdr:rowOff>155363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50715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142257</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54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125730</xdr:rowOff>
    </xdr:from>
    <xdr:to>
      <xdr:col>81</xdr:col>
      <xdr:colOff>95250</xdr:colOff>
      <xdr:row>86</xdr:row>
      <xdr:rowOff>55880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155363</xdr:rowOff>
    </xdr:from>
    <xdr:to>
      <xdr:col>77</xdr:col>
      <xdr:colOff>44450</xdr:colOff>
      <xdr:row>88</xdr:row>
      <xdr:rowOff>48261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5071513"/>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93557</xdr:rowOff>
    </xdr:from>
    <xdr:to>
      <xdr:col>77</xdr:col>
      <xdr:colOff>95250</xdr:colOff>
      <xdr:row>86</xdr:row>
      <xdr:rowOff>23707</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6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33884</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4356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48261</xdr:rowOff>
    </xdr:from>
    <xdr:to>
      <xdr:col>72</xdr:col>
      <xdr:colOff>203200</xdr:colOff>
      <xdr:row>88</xdr:row>
      <xdr:rowOff>96520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5135861"/>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125730</xdr:rowOff>
    </xdr:from>
    <xdr:to>
      <xdr:col>73</xdr:col>
      <xdr:colOff>44450</xdr:colOff>
      <xdr:row>86</xdr:row>
      <xdr:rowOff>55880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66057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96520</xdr:rowOff>
    </xdr:from>
    <xdr:to>
      <xdr:col>68</xdr:col>
      <xdr:colOff>152400</xdr:colOff>
      <xdr:row>89</xdr:row>
      <xdr:rowOff>150284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5184120"/>
          <a:ext cx="889000" cy="22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2539</xdr:rowOff>
    </xdr:from>
    <xdr:to>
      <xdr:col>64</xdr:col>
      <xdr:colOff>152400</xdr:colOff>
      <xdr:row>86</xdr:row>
      <xdr:rowOff>104139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114316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104563</xdr:rowOff>
    </xdr:from>
    <xdr:to>
      <xdr:col>81</xdr:col>
      <xdr:colOff>95250</xdr:colOff>
      <xdr:row>88</xdr:row>
      <xdr:rowOff>34713</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50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76640</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992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104563</xdr:rowOff>
    </xdr:from>
    <xdr:to>
      <xdr:col>77</xdr:col>
      <xdr:colOff>95250</xdr:colOff>
      <xdr:row>88</xdr:row>
      <xdr:rowOff>34713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50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19490</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107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168911</xdr:rowOff>
    </xdr:from>
    <xdr:to>
      <xdr:col>73</xdr:col>
      <xdr:colOff>44450</xdr:colOff>
      <xdr:row>88</xdr:row>
      <xdr:rowOff>99061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83838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45720</xdr:rowOff>
    </xdr:from>
    <xdr:to>
      <xdr:col>68</xdr:col>
      <xdr:colOff>203200</xdr:colOff>
      <xdr:row>88</xdr:row>
      <xdr:rowOff>147320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132097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2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99484</xdr:rowOff>
    </xdr:from>
    <xdr:to>
      <xdr:col>64</xdr:col>
      <xdr:colOff>152400</xdr:colOff>
      <xdr:row>90</xdr:row>
      <xdr:rowOff>29634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14411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ea"/>
              <a:ea typeface="+mn-ea"/>
              <a:cs typeface="+mn-cs"/>
            </a:rPr>
            <a:t>　</a:t>
          </a:r>
          <a:r>
            <a:rPr kumimoji="1" lang="ja-JP" altLang="ja-JP" sz="1100" b="0" i="0" baseline="0">
              <a:solidFill>
                <a:schemeClr val="dk1"/>
              </a:solidFill>
              <a:effectLst/>
              <a:latin typeface="+mn-ea"/>
              <a:ea typeface="+mn-ea"/>
              <a:cs typeface="+mn-cs"/>
            </a:rPr>
            <a:t>前年度比</a:t>
          </a:r>
          <a:r>
            <a:rPr kumimoji="1" lang="en-US" altLang="ja-JP" sz="1100" b="0" i="0" baseline="0">
              <a:solidFill>
                <a:schemeClr val="dk1"/>
              </a:solidFill>
              <a:effectLst/>
              <a:latin typeface="+mn-ea"/>
              <a:ea typeface="+mn-ea"/>
              <a:cs typeface="+mn-cs"/>
            </a:rPr>
            <a:t>0.08</a:t>
          </a:r>
          <a:r>
            <a:rPr kumimoji="1" lang="ja-JP" altLang="ja-JP" sz="1100" b="0" i="0" baseline="0">
              <a:solidFill>
                <a:schemeClr val="dk1"/>
              </a:solidFill>
              <a:effectLst/>
              <a:latin typeface="+mn-ea"/>
              <a:ea typeface="+mn-ea"/>
              <a:cs typeface="+mn-cs"/>
            </a:rPr>
            <a:t>ポイン</a:t>
          </a:r>
          <a:r>
            <a:rPr kumimoji="1" lang="ja-JP" altLang="en-US" sz="1100" b="0" i="0" baseline="0">
              <a:solidFill>
                <a:schemeClr val="dk1"/>
              </a:solidFill>
              <a:effectLst/>
              <a:latin typeface="+mn-ea"/>
              <a:ea typeface="+mn-ea"/>
              <a:cs typeface="+mn-cs"/>
            </a:rPr>
            <a:t>ト増加</a:t>
          </a:r>
          <a:r>
            <a:rPr kumimoji="1" lang="ja-JP" altLang="ja-JP" sz="1100" b="0" i="0" baseline="0">
              <a:solidFill>
                <a:schemeClr val="dk1"/>
              </a:solidFill>
              <a:effectLst/>
              <a:latin typeface="+mn-ea"/>
              <a:ea typeface="+mn-ea"/>
              <a:cs typeface="+mn-cs"/>
            </a:rPr>
            <a:t>し</a:t>
          </a:r>
          <a:r>
            <a:rPr kumimoji="1" lang="en-US" altLang="ja-JP" sz="1100" b="0" i="0" baseline="0">
              <a:solidFill>
                <a:schemeClr val="dk1"/>
              </a:solidFill>
              <a:effectLst/>
              <a:latin typeface="+mn-ea"/>
              <a:ea typeface="+mn-ea"/>
              <a:cs typeface="+mn-cs"/>
            </a:rPr>
            <a:t>6.27</a:t>
          </a:r>
          <a:r>
            <a:rPr kumimoji="1" lang="ja-JP" altLang="ja-JP" sz="1100" b="0" i="0" baseline="0">
              <a:solidFill>
                <a:schemeClr val="dk1"/>
              </a:solidFill>
              <a:effectLst/>
              <a:latin typeface="+mn-ea"/>
              <a:ea typeface="+mn-ea"/>
              <a:cs typeface="+mn-cs"/>
            </a:rPr>
            <a:t>人、類似団体内平均と比較すると</a:t>
          </a:r>
          <a:r>
            <a:rPr kumimoji="1" lang="en-US" altLang="ja-JP" sz="1100" b="0" i="0" baseline="0">
              <a:solidFill>
                <a:schemeClr val="dk1"/>
              </a:solidFill>
              <a:effectLst/>
              <a:latin typeface="+mn-ea"/>
              <a:ea typeface="+mn-ea"/>
              <a:cs typeface="+mn-cs"/>
            </a:rPr>
            <a:t>0.24</a:t>
          </a:r>
          <a:r>
            <a:rPr kumimoji="1" lang="ja-JP" altLang="ja-JP" sz="1100" b="0" i="0" baseline="0">
              <a:solidFill>
                <a:schemeClr val="dk1"/>
              </a:solidFill>
              <a:effectLst/>
              <a:latin typeface="+mn-ea"/>
              <a:ea typeface="+mn-ea"/>
              <a:cs typeface="+mn-cs"/>
            </a:rPr>
            <a:t>ポイント低い結果であり、正規職員数は前年度と比較し</a:t>
          </a:r>
          <a:r>
            <a:rPr kumimoji="1" lang="en-US" altLang="ja-JP" sz="1100" b="0" i="0" baseline="0">
              <a:solidFill>
                <a:schemeClr val="dk1"/>
              </a:solidFill>
              <a:effectLst/>
              <a:latin typeface="+mn-ea"/>
              <a:ea typeface="+mn-ea"/>
              <a:cs typeface="+mn-cs"/>
            </a:rPr>
            <a:t>10</a:t>
          </a:r>
          <a:r>
            <a:rPr kumimoji="1" lang="ja-JP" altLang="ja-JP" sz="1100" b="0" i="0" baseline="0">
              <a:solidFill>
                <a:schemeClr val="dk1"/>
              </a:solidFill>
              <a:effectLst/>
              <a:latin typeface="+mn-ea"/>
              <a:ea typeface="+mn-ea"/>
              <a:cs typeface="+mn-cs"/>
            </a:rPr>
            <a:t>名</a:t>
          </a:r>
          <a:r>
            <a:rPr kumimoji="1" lang="ja-JP" altLang="en-US" sz="1100" b="0" i="0" baseline="0">
              <a:solidFill>
                <a:schemeClr val="dk1"/>
              </a:solidFill>
              <a:effectLst/>
              <a:latin typeface="+mn-ea"/>
              <a:ea typeface="+mn-ea"/>
              <a:cs typeface="+mn-cs"/>
            </a:rPr>
            <a:t>増</a:t>
          </a:r>
          <a:r>
            <a:rPr kumimoji="1" lang="ja-JP" altLang="ja-JP" sz="1100" b="0" i="0" baseline="0">
              <a:solidFill>
                <a:schemeClr val="dk1"/>
              </a:solidFill>
              <a:effectLst/>
              <a:latin typeface="+mn-ea"/>
              <a:ea typeface="+mn-ea"/>
              <a:cs typeface="+mn-cs"/>
            </a:rPr>
            <a:t>となった。</a:t>
          </a:r>
          <a:endParaRPr lang="ja-JP" altLang="ja-JP" sz="1100">
            <a:effectLst/>
            <a:latin typeface="+mn-ea"/>
            <a:ea typeface="+mn-ea"/>
          </a:endParaRPr>
        </a:p>
        <a:p>
          <a:pPr eaLnBrk="1" fontAlgn="auto" latinLnBrk="0" hangingPunct="1"/>
          <a:r>
            <a:rPr kumimoji="1" lang="ja-JP" altLang="ja-JP" sz="1100" b="0" i="0" baseline="0">
              <a:solidFill>
                <a:schemeClr val="dk1"/>
              </a:solidFill>
              <a:effectLst/>
              <a:latin typeface="+mn-ea"/>
              <a:ea typeface="+mn-ea"/>
              <a:cs typeface="+mn-cs"/>
            </a:rPr>
            <a:t>　職員数の削減というのはかねてよりの課題で</a:t>
          </a:r>
          <a:r>
            <a:rPr kumimoji="1" lang="ja-JP" altLang="en-US" sz="1100" b="0" i="0" baseline="0">
              <a:solidFill>
                <a:schemeClr val="dk1"/>
              </a:solidFill>
              <a:effectLst/>
              <a:latin typeface="+mn-ea"/>
              <a:ea typeface="+mn-ea"/>
              <a:cs typeface="+mn-cs"/>
            </a:rPr>
            <a:t>あるため</a:t>
          </a:r>
          <a:r>
            <a:rPr kumimoji="1" lang="ja-JP" altLang="ja-JP" sz="1100" b="0" i="0" baseline="0">
              <a:solidFill>
                <a:schemeClr val="dk1"/>
              </a:solidFill>
              <a:effectLst/>
              <a:latin typeface="+mn-ea"/>
              <a:ea typeface="+mn-ea"/>
              <a:cs typeface="+mn-cs"/>
            </a:rPr>
            <a:t>、第７次行政改革大綱では、人数ではなく、人件費の中の職員給の構成比率に着目し、普通会計に占める職員給の構成比率東京都</a:t>
          </a:r>
          <a:r>
            <a:rPr kumimoji="1" lang="en-US" altLang="ja-JP" sz="1100" b="0" i="0" baseline="0">
              <a:solidFill>
                <a:schemeClr val="dk1"/>
              </a:solidFill>
              <a:effectLst/>
              <a:latin typeface="+mn-ea"/>
              <a:ea typeface="+mn-ea"/>
              <a:cs typeface="+mn-cs"/>
            </a:rPr>
            <a:t>26</a:t>
          </a:r>
          <a:r>
            <a:rPr kumimoji="1" lang="ja-JP" altLang="ja-JP" sz="1100" b="0" i="0" baseline="0">
              <a:solidFill>
                <a:schemeClr val="dk1"/>
              </a:solidFill>
              <a:effectLst/>
              <a:latin typeface="+mn-ea"/>
              <a:ea typeface="+mn-ea"/>
              <a:cs typeface="+mn-cs"/>
            </a:rPr>
            <a:t>市平均以下という指標を設定し</a:t>
          </a:r>
          <a:r>
            <a:rPr kumimoji="1" lang="ja-JP" altLang="en-US" sz="1100" b="0" i="0" baseline="0">
              <a:solidFill>
                <a:schemeClr val="dk1"/>
              </a:solidFill>
              <a:effectLst/>
              <a:latin typeface="+mn-ea"/>
              <a:ea typeface="+mn-ea"/>
              <a:cs typeface="+mn-cs"/>
            </a:rPr>
            <a:t>ている。令和３年度は、</a:t>
          </a:r>
          <a:r>
            <a:rPr kumimoji="1" lang="ja-JP" altLang="ja-JP" sz="1100" b="0" i="0" baseline="0">
              <a:solidFill>
                <a:schemeClr val="dk1"/>
              </a:solidFill>
              <a:effectLst/>
              <a:latin typeface="+mn-lt"/>
              <a:ea typeface="+mn-ea"/>
              <a:cs typeface="+mn-cs"/>
            </a:rPr>
            <a:t>普通会計に占める職員給の構成比率</a:t>
          </a:r>
          <a:r>
            <a:rPr kumimoji="1" lang="ja-JP" altLang="en-US" sz="1100" b="0" i="0" baseline="0">
              <a:solidFill>
                <a:schemeClr val="dk1"/>
              </a:solidFill>
              <a:effectLst/>
              <a:latin typeface="+mn-ea"/>
              <a:ea typeface="+mn-ea"/>
              <a:cs typeface="+mn-cs"/>
            </a:rPr>
            <a:t>は福生市は</a:t>
          </a:r>
          <a:r>
            <a:rPr kumimoji="1" lang="en-US" altLang="ja-JP" sz="1100" b="0" i="0" baseline="0">
              <a:solidFill>
                <a:schemeClr val="dk1"/>
              </a:solidFill>
              <a:effectLst/>
              <a:latin typeface="+mn-ea"/>
              <a:ea typeface="+mn-ea"/>
              <a:cs typeface="+mn-cs"/>
            </a:rPr>
            <a:t>8.1</a:t>
          </a:r>
          <a:r>
            <a:rPr kumimoji="1" lang="ja-JP" altLang="en-US" sz="1100" b="0" i="0" baseline="0">
              <a:solidFill>
                <a:schemeClr val="dk1"/>
              </a:solidFill>
              <a:effectLst/>
              <a:latin typeface="+mn-ea"/>
              <a:ea typeface="+mn-ea"/>
              <a:cs typeface="+mn-cs"/>
            </a:rPr>
            <a:t>％、</a:t>
          </a:r>
          <a:r>
            <a:rPr kumimoji="1" lang="en-US" altLang="ja-JP" sz="1100" b="0" i="0" baseline="0">
              <a:solidFill>
                <a:schemeClr val="dk1"/>
              </a:solidFill>
              <a:effectLst/>
              <a:latin typeface="+mn-ea"/>
              <a:ea typeface="+mn-ea"/>
              <a:cs typeface="+mn-cs"/>
            </a:rPr>
            <a:t>26</a:t>
          </a:r>
          <a:r>
            <a:rPr kumimoji="1" lang="ja-JP" altLang="en-US" sz="1100" b="0" i="0" baseline="0">
              <a:solidFill>
                <a:schemeClr val="dk1"/>
              </a:solidFill>
              <a:effectLst/>
              <a:latin typeface="+mn-ea"/>
              <a:ea typeface="+mn-ea"/>
              <a:cs typeface="+mn-cs"/>
            </a:rPr>
            <a:t>市平均は</a:t>
          </a:r>
          <a:r>
            <a:rPr kumimoji="1" lang="en-US" altLang="ja-JP" sz="1100" b="0" i="0" baseline="0">
              <a:solidFill>
                <a:schemeClr val="dk1"/>
              </a:solidFill>
              <a:effectLst/>
              <a:latin typeface="+mn-ea"/>
              <a:ea typeface="+mn-ea"/>
              <a:cs typeface="+mn-cs"/>
            </a:rPr>
            <a:t>7.6</a:t>
          </a:r>
          <a:r>
            <a:rPr kumimoji="1" lang="ja-JP" altLang="en-US" sz="1100" b="0" i="0" baseline="0">
              <a:solidFill>
                <a:schemeClr val="dk1"/>
              </a:solidFill>
              <a:effectLst/>
              <a:latin typeface="+mn-ea"/>
              <a:ea typeface="+mn-ea"/>
              <a:cs typeface="+mn-cs"/>
            </a:rPr>
            <a:t>％となっているため目標に対しては未達となっている。</a:t>
          </a:r>
          <a:endParaRPr kumimoji="1" lang="en-US" altLang="ja-JP" sz="1100" b="0" i="0" baseline="0">
            <a:solidFill>
              <a:schemeClr val="dk1"/>
            </a:solidFill>
            <a:effectLst/>
            <a:latin typeface="+mn-ea"/>
            <a:ea typeface="+mn-ea"/>
            <a:cs typeface="+mn-cs"/>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2329</xdr:rowOff>
    </xdr:from>
    <xdr:to>
      <xdr:col>81</xdr:col>
      <xdr:colOff>44450</xdr:colOff>
      <xdr:row>67</xdr:row>
      <xdr:rowOff>55880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46429"/>
          <a:ext cx="0" cy="1596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27957</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55880</xdr:rowOff>
    </xdr:from>
    <xdr:to>
      <xdr:col>81</xdr:col>
      <xdr:colOff>133350</xdr:colOff>
      <xdr:row>67</xdr:row>
      <xdr:rowOff>55880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88706</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2329</xdr:rowOff>
    </xdr:from>
    <xdr:to>
      <xdr:col>81</xdr:col>
      <xdr:colOff>133350</xdr:colOff>
      <xdr:row>58</xdr:row>
      <xdr:rowOff>2329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144039</xdr:rowOff>
    </xdr:from>
    <xdr:to>
      <xdr:col>81</xdr:col>
      <xdr:colOff>44450</xdr:colOff>
      <xdr:row>60</xdr:row>
      <xdr:rowOff>160126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431039"/>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129663</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4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144039</xdr:rowOff>
    </xdr:from>
    <xdr:to>
      <xdr:col>77</xdr:col>
      <xdr:colOff>44450</xdr:colOff>
      <xdr:row>60</xdr:row>
      <xdr:rowOff>160126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431039"/>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131445</xdr:rowOff>
    </xdr:from>
    <xdr:to>
      <xdr:col>77</xdr:col>
      <xdr:colOff>95250</xdr:colOff>
      <xdr:row>61</xdr:row>
      <xdr:rowOff>61595</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46372</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504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131974</xdr:rowOff>
    </xdr:from>
    <xdr:to>
      <xdr:col>72</xdr:col>
      <xdr:colOff>203200</xdr:colOff>
      <xdr:row>60</xdr:row>
      <xdr:rowOff>160126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418974"/>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117369</xdr:rowOff>
    </xdr:from>
    <xdr:to>
      <xdr:col>73</xdr:col>
      <xdr:colOff>44450</xdr:colOff>
      <xdr:row>61</xdr:row>
      <xdr:rowOff>47519</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32296</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97790</xdr:rowOff>
    </xdr:from>
    <xdr:to>
      <xdr:col>68</xdr:col>
      <xdr:colOff>152400</xdr:colOff>
      <xdr:row>60</xdr:row>
      <xdr:rowOff>131974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384790"/>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101282</xdr:rowOff>
    </xdr:from>
    <xdr:to>
      <xdr:col>68</xdr:col>
      <xdr:colOff>203200</xdr:colOff>
      <xdr:row>61</xdr:row>
      <xdr:rowOff>31432</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16209</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4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10177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109326</xdr:rowOff>
    </xdr:from>
    <xdr:to>
      <xdr:col>81</xdr:col>
      <xdr:colOff>95250</xdr:colOff>
      <xdr:row>61</xdr:row>
      <xdr:rowOff>39476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39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125853</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24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93239</xdr:rowOff>
    </xdr:from>
    <xdr:to>
      <xdr:col>77</xdr:col>
      <xdr:colOff>95250</xdr:colOff>
      <xdr:row>61</xdr:row>
      <xdr:rowOff>23389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38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33566</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14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109326</xdr:rowOff>
    </xdr:from>
    <xdr:to>
      <xdr:col>73</xdr:col>
      <xdr:colOff>44450</xdr:colOff>
      <xdr:row>61</xdr:row>
      <xdr:rowOff>39476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39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49653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165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81174</xdr:rowOff>
    </xdr:from>
    <xdr:to>
      <xdr:col>68</xdr:col>
      <xdr:colOff>203200</xdr:colOff>
      <xdr:row>61</xdr:row>
      <xdr:rowOff>11324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36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21501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13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46990</xdr:rowOff>
    </xdr:from>
    <xdr:to>
      <xdr:col>64</xdr:col>
      <xdr:colOff>152400</xdr:colOff>
      <xdr:row>60</xdr:row>
      <xdr:rowOff>148590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158767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ea"/>
              <a:ea typeface="+mn-ea"/>
              <a:cs typeface="+mn-cs"/>
            </a:rPr>
            <a:t>　</a:t>
          </a:r>
          <a:r>
            <a:rPr kumimoji="1" lang="ja-JP" altLang="ja-JP" sz="1100" b="0" i="0" baseline="0">
              <a:solidFill>
                <a:schemeClr val="dk1"/>
              </a:solidFill>
              <a:effectLst/>
              <a:latin typeface="+mn-ea"/>
              <a:ea typeface="+mn-ea"/>
              <a:cs typeface="+mn-cs"/>
            </a:rPr>
            <a:t>前年度から</a:t>
          </a:r>
          <a:r>
            <a:rPr kumimoji="1" lang="en-US" altLang="ja-JP" sz="1100" b="0" i="0" baseline="0">
              <a:solidFill>
                <a:schemeClr val="dk1"/>
              </a:solidFill>
              <a:effectLst/>
              <a:latin typeface="+mn-ea"/>
              <a:ea typeface="+mn-ea"/>
              <a:cs typeface="+mn-cs"/>
            </a:rPr>
            <a:t>0.1</a:t>
          </a:r>
          <a:r>
            <a:rPr kumimoji="1" lang="ja-JP" altLang="ja-JP" sz="1100" b="0" i="0" baseline="0">
              <a:solidFill>
                <a:schemeClr val="dk1"/>
              </a:solidFill>
              <a:effectLst/>
              <a:latin typeface="+mn-ea"/>
              <a:ea typeface="+mn-ea"/>
              <a:cs typeface="+mn-cs"/>
            </a:rPr>
            <a:t>％</a:t>
          </a:r>
          <a:r>
            <a:rPr kumimoji="1" lang="ja-JP" altLang="en-US" sz="1100" b="0" i="0" baseline="0">
              <a:solidFill>
                <a:schemeClr val="dk1"/>
              </a:solidFill>
              <a:effectLst/>
              <a:latin typeface="+mn-ea"/>
              <a:ea typeface="+mn-ea"/>
              <a:cs typeface="+mn-cs"/>
            </a:rPr>
            <a:t>増加</a:t>
          </a:r>
          <a:r>
            <a:rPr kumimoji="1" lang="ja-JP" altLang="ja-JP" sz="1100" b="0" i="0" baseline="0">
              <a:solidFill>
                <a:schemeClr val="dk1"/>
              </a:solidFill>
              <a:effectLst/>
              <a:latin typeface="+mn-ea"/>
              <a:ea typeface="+mn-ea"/>
              <a:cs typeface="+mn-cs"/>
            </a:rPr>
            <a:t>し、△</a:t>
          </a:r>
          <a:r>
            <a:rPr kumimoji="1" lang="en-US" altLang="ja-JP" sz="1100" b="0" i="0" baseline="0">
              <a:solidFill>
                <a:schemeClr val="dk1"/>
              </a:solidFill>
              <a:effectLst/>
              <a:latin typeface="+mn-ea"/>
              <a:ea typeface="+mn-ea"/>
              <a:cs typeface="+mn-cs"/>
            </a:rPr>
            <a:t>3.0</a:t>
          </a:r>
          <a:r>
            <a:rPr kumimoji="1" lang="ja-JP" altLang="ja-JP" sz="1100" b="0" i="0" baseline="0">
              <a:solidFill>
                <a:schemeClr val="dk1"/>
              </a:solidFill>
              <a:effectLst/>
              <a:latin typeface="+mn-ea"/>
              <a:ea typeface="+mn-ea"/>
              <a:cs typeface="+mn-cs"/>
            </a:rPr>
            <a:t>％となった。</a:t>
          </a:r>
          <a:endParaRPr lang="ja-JP" altLang="ja-JP" sz="1100">
            <a:effectLst/>
            <a:latin typeface="+mn-ea"/>
            <a:ea typeface="+mn-ea"/>
          </a:endParaRPr>
        </a:p>
        <a:p>
          <a:r>
            <a:rPr kumimoji="1" lang="ja-JP" altLang="ja-JP" sz="1100" b="0" i="0" baseline="0">
              <a:solidFill>
                <a:schemeClr val="dk1"/>
              </a:solidFill>
              <a:effectLst/>
              <a:latin typeface="+mn-ea"/>
              <a:ea typeface="+mn-ea"/>
              <a:cs typeface="+mn-cs"/>
            </a:rPr>
            <a:t>　類似団体と比較し起債借入額が少ないため、類似団体内順位では前年度と変わらず</a:t>
          </a:r>
          <a:r>
            <a:rPr kumimoji="1" lang="en-US" altLang="ja-JP" sz="1100" b="0" i="0" baseline="0">
              <a:solidFill>
                <a:schemeClr val="dk1"/>
              </a:solidFill>
              <a:effectLst/>
              <a:latin typeface="+mn-ea"/>
              <a:ea typeface="+mn-ea"/>
              <a:cs typeface="+mn-cs"/>
            </a:rPr>
            <a:t>1</a:t>
          </a:r>
          <a:r>
            <a:rPr kumimoji="1" lang="ja-JP" altLang="ja-JP" sz="1100" b="0" i="0" baseline="0">
              <a:solidFill>
                <a:schemeClr val="dk1"/>
              </a:solidFill>
              <a:effectLst/>
              <a:latin typeface="+mn-ea"/>
              <a:ea typeface="+mn-ea"/>
              <a:cs typeface="+mn-cs"/>
            </a:rPr>
            <a:t>位となっている。今後も適切な範囲で地方債借入を行っていく。</a:t>
          </a:r>
          <a:r>
            <a:rPr kumimoji="1" lang="ja-JP" altLang="en-US" sz="1100" b="0" i="0" baseline="0">
              <a:solidFill>
                <a:schemeClr val="dk1"/>
              </a:solidFill>
              <a:effectLst/>
              <a:latin typeface="+mn-ea"/>
              <a:ea typeface="+mn-ea"/>
              <a:cs typeface="+mn-cs"/>
            </a:rPr>
            <a:t>また、令和３年度に策定した施設保全・改修計画に沿って公共施設の予防保全を行っていくため、今後、起債による借入が増加することが見込まれる。</a:t>
          </a:r>
          <a:endParaRPr lang="ja-JP" altLang="ja-JP" sz="1100">
            <a:effectLst/>
            <a:latin typeface="+mn-ea"/>
            <a:ea typeface="+mn-ea"/>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74083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3415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161290</xdr:rowOff>
    </xdr:from>
    <xdr:to>
      <xdr:col>81</xdr:col>
      <xdr:colOff>44450</xdr:colOff>
      <xdr:row>36</xdr:row>
      <xdr:rowOff>169333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633349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104581</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62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153247</xdr:rowOff>
    </xdr:from>
    <xdr:to>
      <xdr:col>77</xdr:col>
      <xdr:colOff>44450</xdr:colOff>
      <xdr:row>36</xdr:row>
      <xdr:rowOff>161290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632544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1270</xdr:rowOff>
    </xdr:from>
    <xdr:to>
      <xdr:col>77</xdr:col>
      <xdr:colOff>95250</xdr:colOff>
      <xdr:row>41</xdr:row>
      <xdr:rowOff>102870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87647</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153247</xdr:rowOff>
    </xdr:from>
    <xdr:to>
      <xdr:col>72</xdr:col>
      <xdr:colOff>203200</xdr:colOff>
      <xdr:row>36</xdr:row>
      <xdr:rowOff>153247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632544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9313</xdr:rowOff>
    </xdr:from>
    <xdr:to>
      <xdr:col>73</xdr:col>
      <xdr:colOff>44450</xdr:colOff>
      <xdr:row>41</xdr:row>
      <xdr:rowOff>110913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95690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153247</xdr:rowOff>
    </xdr:from>
    <xdr:to>
      <xdr:col>68</xdr:col>
      <xdr:colOff>152400</xdr:colOff>
      <xdr:row>36</xdr:row>
      <xdr:rowOff>169333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632544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17356</xdr:rowOff>
    </xdr:from>
    <xdr:to>
      <xdr:col>68</xdr:col>
      <xdr:colOff>203200</xdr:colOff>
      <xdr:row>41</xdr:row>
      <xdr:rowOff>118956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103733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119821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118533</xdr:rowOff>
    </xdr:from>
    <xdr:to>
      <xdr:col>81</xdr:col>
      <xdr:colOff>95250</xdr:colOff>
      <xdr:row>37</xdr:row>
      <xdr:rowOff>48683</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39810</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212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110490</xdr:rowOff>
    </xdr:from>
    <xdr:to>
      <xdr:col>77</xdr:col>
      <xdr:colOff>95250</xdr:colOff>
      <xdr:row>37</xdr:row>
      <xdr:rowOff>40640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50817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05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102447</xdr:rowOff>
    </xdr:from>
    <xdr:to>
      <xdr:col>73</xdr:col>
      <xdr:colOff>44450</xdr:colOff>
      <xdr:row>37</xdr:row>
      <xdr:rowOff>32597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27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42774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043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102447</xdr:rowOff>
    </xdr:from>
    <xdr:to>
      <xdr:col>68</xdr:col>
      <xdr:colOff>203200</xdr:colOff>
      <xdr:row>37</xdr:row>
      <xdr:rowOff>32597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27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42774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043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118533</xdr:rowOff>
    </xdr:from>
    <xdr:to>
      <xdr:col>64</xdr:col>
      <xdr:colOff>152400</xdr:colOff>
      <xdr:row>37</xdr:row>
      <xdr:rowOff>48683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58860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05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ea"/>
              <a:ea typeface="+mn-ea"/>
              <a:cs typeface="+mn-cs"/>
            </a:rPr>
            <a:t>　</a:t>
          </a:r>
          <a:r>
            <a:rPr kumimoji="1" lang="ja-JP" altLang="ja-JP" sz="1100" b="0" i="0" baseline="0">
              <a:solidFill>
                <a:schemeClr val="dk1"/>
              </a:solidFill>
              <a:effectLst/>
              <a:latin typeface="+mn-ea"/>
              <a:ea typeface="+mn-ea"/>
              <a:cs typeface="+mn-cs"/>
            </a:rPr>
            <a:t>引き続き福生市では将来負担比率は</a:t>
          </a:r>
          <a:r>
            <a:rPr lang="en-US" altLang="ja-JP" sz="1100" b="0" i="0" baseline="0">
              <a:solidFill>
                <a:schemeClr val="dk1"/>
              </a:solidFill>
              <a:effectLst/>
              <a:latin typeface="+mn-ea"/>
              <a:ea typeface="+mn-ea"/>
              <a:cs typeface="+mn-cs"/>
            </a:rPr>
            <a:t>0</a:t>
          </a:r>
          <a:r>
            <a:rPr lang="ja-JP" altLang="ja-JP" sz="1100" b="0" i="0" baseline="0">
              <a:solidFill>
                <a:schemeClr val="dk1"/>
              </a:solidFill>
              <a:effectLst/>
              <a:latin typeface="+mn-ea"/>
              <a:ea typeface="+mn-ea"/>
              <a:cs typeface="+mn-cs"/>
            </a:rPr>
            <a:t>％を下回っており</a:t>
          </a:r>
          <a:r>
            <a:rPr kumimoji="1" lang="ja-JP" altLang="ja-JP" sz="1100" b="0" i="0" baseline="0">
              <a:solidFill>
                <a:schemeClr val="dk1"/>
              </a:solidFill>
              <a:effectLst/>
              <a:latin typeface="+mn-ea"/>
              <a:ea typeface="+mn-ea"/>
              <a:cs typeface="+mn-cs"/>
            </a:rPr>
            <a:t>、類似団体内順位でも前年同様</a:t>
          </a:r>
          <a:r>
            <a:rPr kumimoji="1" lang="en-US" altLang="ja-JP" sz="1100" b="0" i="0" baseline="0">
              <a:solidFill>
                <a:schemeClr val="dk1"/>
              </a:solidFill>
              <a:effectLst/>
              <a:latin typeface="+mn-ea"/>
              <a:ea typeface="+mn-ea"/>
              <a:cs typeface="+mn-cs"/>
            </a:rPr>
            <a:t>1</a:t>
          </a:r>
          <a:r>
            <a:rPr kumimoji="1" lang="ja-JP" altLang="ja-JP" sz="1100" b="0" i="0" baseline="0">
              <a:solidFill>
                <a:schemeClr val="dk1"/>
              </a:solidFill>
              <a:effectLst/>
              <a:latin typeface="+mn-ea"/>
              <a:ea typeface="+mn-ea"/>
              <a:cs typeface="+mn-cs"/>
            </a:rPr>
            <a:t>位となっている。</a:t>
          </a:r>
          <a:endParaRPr lang="ja-JP" altLang="ja-JP" sz="1100">
            <a:effectLst/>
            <a:latin typeface="+mn-ea"/>
            <a:ea typeface="+mn-ea"/>
          </a:endParaRPr>
        </a:p>
        <a:p>
          <a:pPr eaLnBrk="1" fontAlgn="auto" latinLnBrk="0" hangingPunct="1"/>
          <a:r>
            <a:rPr kumimoji="1" lang="ja-JP" altLang="ja-JP" sz="1100" b="0" i="0" baseline="0">
              <a:solidFill>
                <a:schemeClr val="dk1"/>
              </a:solidFill>
              <a:effectLst/>
              <a:latin typeface="+mn-ea"/>
              <a:ea typeface="+mn-ea"/>
              <a:cs typeface="+mn-cs"/>
            </a:rPr>
            <a:t>　都市基盤整備の際は、各種補助金を積極的に活用するなど地方債や一般財源の抑制を図っているが、今後も世代間の負担の公平化等も考慮しつつ、将来負担の健全化に努めていく。</a:t>
          </a:r>
          <a:endParaRPr lang="ja-JP" altLang="ja-JP" sz="1100">
            <a:effectLst/>
            <a:latin typeface="+mn-ea"/>
            <a:ea typeface="+mn-ea"/>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66816</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639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38893</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98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66816</xdr:rowOff>
    </xdr:from>
    <xdr:to>
      <xdr:col>81</xdr:col>
      <xdr:colOff>133350</xdr:colOff>
      <xdr:row>23</xdr:row>
      <xdr:rowOff>66816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401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41786</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442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133367</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36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44379</xdr:rowOff>
    </xdr:from>
    <xdr:to>
      <xdr:col>73</xdr:col>
      <xdr:colOff>44450</xdr:colOff>
      <xdr:row>15</xdr:row>
      <xdr:rowOff>145979</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156156</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72531</xdr:rowOff>
    </xdr:from>
    <xdr:to>
      <xdr:col>68</xdr:col>
      <xdr:colOff>203200</xdr:colOff>
      <xdr:row>16</xdr:row>
      <xdr:rowOff>2681</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12858</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4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4304</xdr:rowOff>
    </xdr:from>
    <xdr:to>
      <xdr:col>64</xdr:col>
      <xdr:colOff>152400</xdr:colOff>
      <xdr:row>16</xdr:row>
      <xdr:rowOff>105904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74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116081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51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東京都福生市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56,274
52,892
10.16
29,802,966
28,293,775
1,457,752
12,566,383
6,598,451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ea"/>
              <a:ea typeface="+mn-ea"/>
              <a:cs typeface="+mn-cs"/>
            </a:rPr>
            <a:t>　</a:t>
          </a:r>
          <a:r>
            <a:rPr kumimoji="1" lang="ja-JP" altLang="ja-JP" sz="1100" b="0" i="0" baseline="0">
              <a:solidFill>
                <a:schemeClr val="dk1"/>
              </a:solidFill>
              <a:effectLst/>
              <a:latin typeface="+mn-ea"/>
              <a:ea typeface="+mn-ea"/>
              <a:cs typeface="+mn-cs"/>
            </a:rPr>
            <a:t>人件費の割合は前年度比</a:t>
          </a:r>
          <a:r>
            <a:rPr kumimoji="1" lang="en-US" altLang="ja-JP" sz="1100" b="0" i="0" baseline="0">
              <a:solidFill>
                <a:schemeClr val="dk1"/>
              </a:solidFill>
              <a:effectLst/>
              <a:latin typeface="+mn-ea"/>
              <a:ea typeface="+mn-ea"/>
              <a:cs typeface="+mn-cs"/>
            </a:rPr>
            <a:t>1.5</a:t>
          </a:r>
          <a:r>
            <a:rPr kumimoji="1" lang="ja-JP" altLang="ja-JP" sz="1100" b="0" i="0" baseline="0">
              <a:solidFill>
                <a:schemeClr val="dk1"/>
              </a:solidFill>
              <a:effectLst/>
              <a:latin typeface="+mn-ea"/>
              <a:ea typeface="+mn-ea"/>
              <a:cs typeface="+mn-cs"/>
            </a:rPr>
            <a:t>ポイント減となった。分母にあたる経常一般財源</a:t>
          </a:r>
          <a:r>
            <a:rPr kumimoji="1" lang="ja-JP" altLang="en-US" sz="1100" b="0" i="0" baseline="0">
              <a:solidFill>
                <a:schemeClr val="dk1"/>
              </a:solidFill>
              <a:effectLst/>
              <a:latin typeface="+mn-ea"/>
              <a:ea typeface="+mn-ea"/>
              <a:cs typeface="+mn-cs"/>
            </a:rPr>
            <a:t>が増加し、人件費も減少しているため割合の</a:t>
          </a:r>
          <a:r>
            <a:rPr kumimoji="1" lang="ja-JP" altLang="ja-JP" sz="1100" b="0" i="0" baseline="0">
              <a:solidFill>
                <a:schemeClr val="dk1"/>
              </a:solidFill>
              <a:effectLst/>
              <a:latin typeface="+mn-ea"/>
              <a:ea typeface="+mn-ea"/>
              <a:cs typeface="+mn-cs"/>
            </a:rPr>
            <a:t>減少</a:t>
          </a:r>
          <a:r>
            <a:rPr kumimoji="1" lang="ja-JP" altLang="en-US" sz="1100" b="0" i="0" baseline="0">
              <a:solidFill>
                <a:schemeClr val="dk1"/>
              </a:solidFill>
              <a:effectLst/>
              <a:latin typeface="+mn-ea"/>
              <a:ea typeface="+mn-ea"/>
              <a:cs typeface="+mn-cs"/>
            </a:rPr>
            <a:t>幅が大きくなった。</a:t>
          </a:r>
          <a:endParaRPr lang="ja-JP" altLang="ja-JP" sz="1100">
            <a:effectLst/>
            <a:latin typeface="+mn-ea"/>
            <a:ea typeface="+mn-ea"/>
          </a:endParaRPr>
        </a:p>
        <a:p>
          <a:pPr eaLnBrk="1" fontAlgn="auto" latinLnBrk="0" hangingPunct="1"/>
          <a:r>
            <a:rPr kumimoji="1" lang="ja-JP" altLang="ja-JP" sz="1100" b="0" i="0" baseline="0">
              <a:solidFill>
                <a:schemeClr val="dk1"/>
              </a:solidFill>
              <a:effectLst/>
              <a:latin typeface="+mn-ea"/>
              <a:ea typeface="+mn-ea"/>
              <a:cs typeface="+mn-cs"/>
            </a:rPr>
            <a:t>　福生市の人件費割合は令和</a:t>
          </a:r>
          <a:r>
            <a:rPr kumimoji="1" lang="ja-JP" altLang="en-US" sz="1100" b="0" i="0" baseline="0">
              <a:solidFill>
                <a:schemeClr val="dk1"/>
              </a:solidFill>
              <a:effectLst/>
              <a:latin typeface="+mn-ea"/>
              <a:ea typeface="+mn-ea"/>
              <a:cs typeface="+mn-cs"/>
            </a:rPr>
            <a:t>３</a:t>
          </a:r>
          <a:r>
            <a:rPr kumimoji="1" lang="ja-JP" altLang="ja-JP" sz="1100" b="0" i="0" baseline="0">
              <a:solidFill>
                <a:schemeClr val="dk1"/>
              </a:solidFill>
              <a:effectLst/>
              <a:latin typeface="+mn-ea"/>
              <a:ea typeface="+mn-ea"/>
              <a:cs typeface="+mn-cs"/>
            </a:rPr>
            <a:t>年度は全国平均より低くなったが、類似団体内平均、東京都平均いずれと比較しても高い傾向にあるため、引き続き事務事業の改善や見直しによる業務の効率化等を図り人件費の抑制に努めていく。</a:t>
          </a:r>
          <a:endParaRPr lang="ja-JP" altLang="ja-JP" sz="1100">
            <a:effectLst/>
            <a:latin typeface="+mn-ea"/>
            <a:ea typeface="+mn-ea"/>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157480</xdr:rowOff>
    </xdr:from>
    <xdr:to>
      <xdr:col>24</xdr:col>
      <xdr:colOff>25400</xdr:colOff>
      <xdr:row>37</xdr:row>
      <xdr:rowOff>100330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296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100330</xdr:rowOff>
    </xdr:from>
    <xdr:to>
      <xdr:col>19</xdr:col>
      <xdr:colOff>187325</xdr:colOff>
      <xdr:row>37</xdr:row>
      <xdr:rowOff>138430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443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107967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138430</xdr:rowOff>
    </xdr:from>
    <xdr:to>
      <xdr:col>15</xdr:col>
      <xdr:colOff>98425</xdr:colOff>
      <xdr:row>37</xdr:row>
      <xdr:rowOff>161290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82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138430</xdr:rowOff>
    </xdr:from>
    <xdr:to>
      <xdr:col>11</xdr:col>
      <xdr:colOff>9525</xdr:colOff>
      <xdr:row>37</xdr:row>
      <xdr:rowOff>161290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82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78757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49530</xdr:rowOff>
    </xdr:from>
    <xdr:to>
      <xdr:col>20</xdr:col>
      <xdr:colOff>38100</xdr:colOff>
      <xdr:row>37</xdr:row>
      <xdr:rowOff>151130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135907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7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87630</xdr:rowOff>
    </xdr:from>
    <xdr:to>
      <xdr:col>15</xdr:col>
      <xdr:colOff>149225</xdr:colOff>
      <xdr:row>38</xdr:row>
      <xdr:rowOff>17780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110490</xdr:rowOff>
    </xdr:from>
    <xdr:to>
      <xdr:col>11</xdr:col>
      <xdr:colOff>60325</xdr:colOff>
      <xdr:row>38</xdr:row>
      <xdr:rowOff>40640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25417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87630</xdr:rowOff>
    </xdr:from>
    <xdr:to>
      <xdr:col>6</xdr:col>
      <xdr:colOff>171450</xdr:colOff>
      <xdr:row>38</xdr:row>
      <xdr:rowOff>17780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00" b="0" i="0" baseline="0">
              <a:solidFill>
                <a:schemeClr val="dk1"/>
              </a:solidFill>
              <a:effectLst/>
              <a:latin typeface="+mn-ea"/>
              <a:ea typeface="+mn-ea"/>
              <a:cs typeface="+mn-cs"/>
            </a:rPr>
            <a:t>　</a:t>
          </a:r>
          <a:r>
            <a:rPr kumimoji="1" lang="ja-JP" altLang="ja-JP" sz="1000" b="0" i="0" baseline="0">
              <a:solidFill>
                <a:schemeClr val="dk1"/>
              </a:solidFill>
              <a:effectLst/>
              <a:latin typeface="+mn-ea"/>
              <a:ea typeface="+mn-ea"/>
              <a:cs typeface="+mn-cs"/>
            </a:rPr>
            <a:t>物件費の割合は前年度比</a:t>
          </a:r>
          <a:r>
            <a:rPr kumimoji="1" lang="en-US" altLang="ja-JP" sz="1000" b="0" i="0" baseline="0">
              <a:solidFill>
                <a:schemeClr val="dk1"/>
              </a:solidFill>
              <a:effectLst/>
              <a:latin typeface="+mn-ea"/>
              <a:ea typeface="+mn-ea"/>
              <a:cs typeface="+mn-cs"/>
            </a:rPr>
            <a:t>1.4</a:t>
          </a:r>
          <a:r>
            <a:rPr kumimoji="1" lang="ja-JP" altLang="ja-JP" sz="1000" b="0" i="0" baseline="0">
              <a:solidFill>
                <a:schemeClr val="dk1"/>
              </a:solidFill>
              <a:effectLst/>
              <a:latin typeface="+mn-ea"/>
              <a:ea typeface="+mn-ea"/>
              <a:cs typeface="+mn-cs"/>
            </a:rPr>
            <a:t>ポイントの</a:t>
          </a:r>
          <a:r>
            <a:rPr kumimoji="1" lang="ja-JP" altLang="en-US" sz="1000" b="0" i="0" baseline="0">
              <a:solidFill>
                <a:schemeClr val="dk1"/>
              </a:solidFill>
              <a:effectLst/>
              <a:latin typeface="+mn-ea"/>
              <a:ea typeface="+mn-ea"/>
              <a:cs typeface="+mn-cs"/>
            </a:rPr>
            <a:t>減</a:t>
          </a:r>
          <a:r>
            <a:rPr kumimoji="1" lang="ja-JP" altLang="ja-JP" sz="1000" b="0" i="0" baseline="0">
              <a:solidFill>
                <a:schemeClr val="dk1"/>
              </a:solidFill>
              <a:effectLst/>
              <a:latin typeface="+mn-ea"/>
              <a:ea typeface="+mn-ea"/>
              <a:cs typeface="+mn-cs"/>
            </a:rPr>
            <a:t>、類似団体内平均より</a:t>
          </a:r>
          <a:r>
            <a:rPr kumimoji="1" lang="en-US" altLang="ja-JP" sz="1000" b="0" i="0" baseline="0">
              <a:solidFill>
                <a:schemeClr val="dk1"/>
              </a:solidFill>
              <a:effectLst/>
              <a:latin typeface="+mn-ea"/>
              <a:ea typeface="+mn-ea"/>
              <a:cs typeface="+mn-cs"/>
            </a:rPr>
            <a:t>2.8</a:t>
          </a:r>
          <a:r>
            <a:rPr kumimoji="1" lang="ja-JP" altLang="ja-JP" sz="1000" b="0" i="0" baseline="0">
              <a:solidFill>
                <a:schemeClr val="dk1"/>
              </a:solidFill>
              <a:effectLst/>
              <a:latin typeface="+mn-ea"/>
              <a:ea typeface="+mn-ea"/>
              <a:cs typeface="+mn-cs"/>
            </a:rPr>
            <a:t>ポイント高い</a:t>
          </a:r>
          <a:r>
            <a:rPr kumimoji="1" lang="en-US" altLang="ja-JP" sz="1000" b="0" i="0" baseline="0">
              <a:solidFill>
                <a:schemeClr val="dk1"/>
              </a:solidFill>
              <a:effectLst/>
              <a:latin typeface="+mn-ea"/>
              <a:ea typeface="+mn-ea"/>
              <a:cs typeface="+mn-cs"/>
            </a:rPr>
            <a:t>18.0</a:t>
          </a:r>
          <a:r>
            <a:rPr kumimoji="1" lang="ja-JP" altLang="ja-JP" sz="1000" b="0" i="0" baseline="0">
              <a:solidFill>
                <a:schemeClr val="dk1"/>
              </a:solidFill>
              <a:effectLst/>
              <a:latin typeface="+mn-ea"/>
              <a:ea typeface="+mn-ea"/>
              <a:cs typeface="+mn-cs"/>
            </a:rPr>
            <a:t>となった。</a:t>
          </a:r>
          <a:r>
            <a:rPr kumimoji="1" lang="ja-JP" altLang="en-US" sz="1000" b="0" i="0" baseline="0">
              <a:solidFill>
                <a:schemeClr val="dk1"/>
              </a:solidFill>
              <a:effectLst/>
              <a:latin typeface="+mn-ea"/>
              <a:ea typeface="+mn-ea"/>
              <a:cs typeface="+mn-cs"/>
            </a:rPr>
            <a:t>福生地域体育館が新型コロナワクチンの接種会場となったことに伴う指定管理委託料の減、学校給食調理業務委託料への特定防衛施設周辺整備調整基金繰入金の充当</a:t>
          </a:r>
          <a:r>
            <a:rPr kumimoji="1" lang="ja-JP" altLang="ja-JP" sz="1000" b="0" i="0" baseline="0">
              <a:solidFill>
                <a:schemeClr val="dk1"/>
              </a:solidFill>
              <a:effectLst/>
              <a:latin typeface="+mn-ea"/>
              <a:ea typeface="+mn-ea"/>
              <a:cs typeface="+mn-cs"/>
            </a:rPr>
            <a:t>等によ</a:t>
          </a:r>
          <a:r>
            <a:rPr kumimoji="1" lang="ja-JP" altLang="en-US" sz="1000" b="0" i="0" baseline="0">
              <a:solidFill>
                <a:schemeClr val="dk1"/>
              </a:solidFill>
              <a:effectLst/>
              <a:latin typeface="+mn-ea"/>
              <a:ea typeface="+mn-ea"/>
              <a:cs typeface="+mn-cs"/>
            </a:rPr>
            <a:t>る一般財源の減等によ</a:t>
          </a:r>
          <a:r>
            <a:rPr kumimoji="1" lang="ja-JP" altLang="ja-JP" sz="1000" b="0" i="0" baseline="0">
              <a:solidFill>
                <a:schemeClr val="dk1"/>
              </a:solidFill>
              <a:effectLst/>
              <a:latin typeface="+mn-ea"/>
              <a:ea typeface="+mn-ea"/>
              <a:cs typeface="+mn-cs"/>
            </a:rPr>
            <a:t>り</a:t>
          </a:r>
          <a:r>
            <a:rPr kumimoji="1" lang="ja-JP" altLang="en-US" sz="1000" b="0" i="0" baseline="0">
              <a:solidFill>
                <a:schemeClr val="dk1"/>
              </a:solidFill>
              <a:effectLst/>
              <a:latin typeface="+mn-ea"/>
              <a:ea typeface="+mn-ea"/>
              <a:cs typeface="+mn-cs"/>
            </a:rPr>
            <a:t>減少</a:t>
          </a:r>
          <a:r>
            <a:rPr kumimoji="1" lang="ja-JP" altLang="ja-JP" sz="1000" b="0" i="0" baseline="0">
              <a:solidFill>
                <a:schemeClr val="dk1"/>
              </a:solidFill>
              <a:effectLst/>
              <a:latin typeface="+mn-ea"/>
              <a:ea typeface="+mn-ea"/>
              <a:cs typeface="+mn-cs"/>
            </a:rPr>
            <a:t>している。</a:t>
          </a:r>
          <a:endParaRPr kumimoji="1" lang="en-US" altLang="ja-JP" sz="1000" b="0" i="0" baseline="0">
            <a:solidFill>
              <a:schemeClr val="dk1"/>
            </a:solidFill>
            <a:effectLst/>
            <a:latin typeface="+mn-ea"/>
            <a:ea typeface="+mn-ea"/>
            <a:cs typeface="+mn-cs"/>
          </a:endParaRPr>
        </a:p>
        <a:p>
          <a:pPr eaLnBrk="1" fontAlgn="auto" latinLnBrk="0" hangingPunct="1"/>
          <a:r>
            <a:rPr kumimoji="1" lang="ja-JP" altLang="ja-JP" sz="1000" b="0" i="0" baseline="0">
              <a:solidFill>
                <a:schemeClr val="dk1"/>
              </a:solidFill>
              <a:effectLst/>
              <a:latin typeface="+mn-ea"/>
              <a:ea typeface="+mn-ea"/>
              <a:cs typeface="+mn-cs"/>
            </a:rPr>
            <a:t>物件費の</a:t>
          </a:r>
          <a:r>
            <a:rPr kumimoji="1" lang="ja-JP" altLang="en-US" sz="1000" b="0" i="0" baseline="0">
              <a:solidFill>
                <a:schemeClr val="dk1"/>
              </a:solidFill>
              <a:effectLst/>
              <a:latin typeface="+mn-ea"/>
              <a:ea typeface="+mn-ea"/>
              <a:cs typeface="+mn-cs"/>
            </a:rPr>
            <a:t>大半を</a:t>
          </a:r>
          <a:r>
            <a:rPr kumimoji="1" lang="ja-JP" altLang="ja-JP" sz="1000" b="0" i="0" baseline="0">
              <a:solidFill>
                <a:schemeClr val="dk1"/>
              </a:solidFill>
              <a:effectLst/>
              <a:latin typeface="+mn-ea"/>
              <a:ea typeface="+mn-ea"/>
              <a:cs typeface="+mn-cs"/>
            </a:rPr>
            <a:t>各種委託料が占めており、委託内容の見直しや、事務事業の改善・効率化に伴う新規委託の実施等、行政コストの効率化に努めていく。</a:t>
          </a:r>
          <a:endParaRPr lang="ja-JP" altLang="ja-JP" sz="1000">
            <a:effectLst/>
            <a:latin typeface="+mn-ea"/>
            <a:ea typeface="+mn-ea"/>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135164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24529"/>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107241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0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135164</xdr:rowOff>
    </xdr:from>
    <xdr:to>
      <xdr:col>82</xdr:col>
      <xdr:colOff>196850</xdr:colOff>
      <xdr:row>21</xdr:row>
      <xdr:rowOff>135164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3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61686</xdr:rowOff>
    </xdr:from>
    <xdr:to>
      <xdr:col>82</xdr:col>
      <xdr:colOff>107950</xdr:colOff>
      <xdr:row>19</xdr:row>
      <xdr:rowOff>42636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3147786"/>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65513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37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148771</xdr:rowOff>
    </xdr:from>
    <xdr:to>
      <xdr:col>78</xdr:col>
      <xdr:colOff>69850</xdr:colOff>
      <xdr:row>19</xdr:row>
      <xdr:rowOff>42636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2348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81643</xdr:rowOff>
    </xdr:from>
    <xdr:to>
      <xdr:col>78</xdr:col>
      <xdr:colOff>120650</xdr:colOff>
      <xdr:row>17</xdr:row>
      <xdr:rowOff>11793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21970</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93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61686</xdr:rowOff>
    </xdr:from>
    <xdr:to>
      <xdr:col>73</xdr:col>
      <xdr:colOff>180975</xdr:colOff>
      <xdr:row>18</xdr:row>
      <xdr:rowOff>148771</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147786"/>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98170</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18143</xdr:rowOff>
    </xdr:from>
    <xdr:to>
      <xdr:col>69</xdr:col>
      <xdr:colOff>92075</xdr:colOff>
      <xdr:row>18</xdr:row>
      <xdr:rowOff>61686</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1042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146957</xdr:rowOff>
    </xdr:from>
    <xdr:to>
      <xdr:col>69</xdr:col>
      <xdr:colOff>142875</xdr:colOff>
      <xdr:row>17</xdr:row>
      <xdr:rowOff>77107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87284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5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65513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10886</xdr:rowOff>
    </xdr:from>
    <xdr:to>
      <xdr:col>82</xdr:col>
      <xdr:colOff>158750</xdr:colOff>
      <xdr:row>18</xdr:row>
      <xdr:rowOff>112486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154413</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06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163286</xdr:rowOff>
    </xdr:from>
    <xdr:to>
      <xdr:col>78</xdr:col>
      <xdr:colOff>120650</xdr:colOff>
      <xdr:row>19</xdr:row>
      <xdr:rowOff>93436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24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78213</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335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97971</xdr:rowOff>
    </xdr:from>
    <xdr:to>
      <xdr:col>74</xdr:col>
      <xdr:colOff>31750</xdr:colOff>
      <xdr:row>19</xdr:row>
      <xdr:rowOff>28122</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1840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12899</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27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10886</xdr:rowOff>
    </xdr:from>
    <xdr:to>
      <xdr:col>69</xdr:col>
      <xdr:colOff>142875</xdr:colOff>
      <xdr:row>18</xdr:row>
      <xdr:rowOff>112486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97263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18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138793</xdr:rowOff>
    </xdr:from>
    <xdr:to>
      <xdr:col>65</xdr:col>
      <xdr:colOff>53975</xdr:colOff>
      <xdr:row>18</xdr:row>
      <xdr:rowOff>68943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05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53720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13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ea"/>
              <a:ea typeface="+mn-ea"/>
              <a:cs typeface="+mn-cs"/>
            </a:rPr>
            <a:t>　</a:t>
          </a:r>
          <a:r>
            <a:rPr kumimoji="1" lang="ja-JP" altLang="ja-JP" sz="1100" b="0" i="0" baseline="0">
              <a:solidFill>
                <a:schemeClr val="dk1"/>
              </a:solidFill>
              <a:effectLst/>
              <a:latin typeface="+mn-ea"/>
              <a:ea typeface="+mn-ea"/>
              <a:cs typeface="+mn-cs"/>
            </a:rPr>
            <a:t>扶助費の割合は前年度比</a:t>
          </a:r>
          <a:r>
            <a:rPr kumimoji="1" lang="en-US" altLang="ja-JP" sz="1100" b="0" i="0" baseline="0">
              <a:solidFill>
                <a:schemeClr val="dk1"/>
              </a:solidFill>
              <a:effectLst/>
              <a:latin typeface="+mn-ea"/>
              <a:ea typeface="+mn-ea"/>
              <a:cs typeface="+mn-cs"/>
            </a:rPr>
            <a:t>0.6</a:t>
          </a:r>
          <a:r>
            <a:rPr kumimoji="1" lang="ja-JP" altLang="ja-JP" sz="1100" b="0" i="0" baseline="0">
              <a:solidFill>
                <a:schemeClr val="dk1"/>
              </a:solidFill>
              <a:effectLst/>
              <a:latin typeface="+mn-ea"/>
              <a:ea typeface="+mn-ea"/>
              <a:cs typeface="+mn-cs"/>
            </a:rPr>
            <a:t>ポイント減の</a:t>
          </a:r>
          <a:r>
            <a:rPr kumimoji="1" lang="en-US" altLang="ja-JP" sz="1100" b="0" i="0" baseline="0">
              <a:solidFill>
                <a:schemeClr val="dk1"/>
              </a:solidFill>
              <a:effectLst/>
              <a:latin typeface="+mn-ea"/>
              <a:ea typeface="+mn-ea"/>
              <a:cs typeface="+mn-cs"/>
            </a:rPr>
            <a:t>15.6</a:t>
          </a:r>
          <a:r>
            <a:rPr kumimoji="1" lang="ja-JP" altLang="ja-JP" sz="1100" b="0" i="0" baseline="0">
              <a:solidFill>
                <a:schemeClr val="dk1"/>
              </a:solidFill>
              <a:effectLst/>
              <a:latin typeface="+mn-ea"/>
              <a:ea typeface="+mn-ea"/>
              <a:cs typeface="+mn-cs"/>
            </a:rPr>
            <a:t>％となった。類似団体内平均</a:t>
          </a:r>
          <a:r>
            <a:rPr kumimoji="1" lang="en-US" altLang="ja-JP" sz="1100" b="0" i="0" baseline="0">
              <a:solidFill>
                <a:schemeClr val="dk1"/>
              </a:solidFill>
              <a:effectLst/>
              <a:latin typeface="+mn-ea"/>
              <a:ea typeface="+mn-ea"/>
              <a:cs typeface="+mn-cs"/>
            </a:rPr>
            <a:t>11.9</a:t>
          </a:r>
          <a:r>
            <a:rPr kumimoji="1" lang="ja-JP" altLang="ja-JP" sz="1100" b="0" i="0" baseline="0">
              <a:solidFill>
                <a:schemeClr val="dk1"/>
              </a:solidFill>
              <a:effectLst/>
              <a:latin typeface="+mn-ea"/>
              <a:ea typeface="+mn-ea"/>
              <a:cs typeface="+mn-cs"/>
            </a:rPr>
            <a:t>％との差は</a:t>
          </a:r>
          <a:r>
            <a:rPr kumimoji="1" lang="en-US" altLang="ja-JP" sz="1100" b="0" i="0" baseline="0">
              <a:solidFill>
                <a:schemeClr val="dk1"/>
              </a:solidFill>
              <a:effectLst/>
              <a:latin typeface="+mn-ea"/>
              <a:ea typeface="+mn-ea"/>
              <a:cs typeface="+mn-cs"/>
            </a:rPr>
            <a:t>3.7</a:t>
          </a:r>
          <a:r>
            <a:rPr kumimoji="1" lang="ja-JP" altLang="ja-JP" sz="1100" b="0" i="0" baseline="0">
              <a:solidFill>
                <a:schemeClr val="dk1"/>
              </a:solidFill>
              <a:effectLst/>
              <a:latin typeface="+mn-ea"/>
              <a:ea typeface="+mn-ea"/>
              <a:cs typeface="+mn-cs"/>
            </a:rPr>
            <a:t>ポイントと、依然として大きい。</a:t>
          </a:r>
          <a:endParaRPr lang="ja-JP" altLang="ja-JP" sz="1100">
            <a:effectLst/>
            <a:latin typeface="+mn-ea"/>
            <a:ea typeface="+mn-ea"/>
          </a:endParaRPr>
        </a:p>
        <a:p>
          <a:pPr eaLnBrk="1" fontAlgn="auto" latinLnBrk="0" hangingPunct="1"/>
          <a:r>
            <a:rPr kumimoji="1" lang="ja-JP" altLang="ja-JP" sz="1100" b="0" i="0" baseline="0">
              <a:solidFill>
                <a:schemeClr val="dk1"/>
              </a:solidFill>
              <a:effectLst/>
              <a:latin typeface="+mn-ea"/>
              <a:ea typeface="+mn-ea"/>
              <a:cs typeface="+mn-cs"/>
            </a:rPr>
            <a:t>　歳出額は児童福祉費の助成費が助成件数の減に伴い減少しているが、障害福祉費の手当の上昇等、増加傾向となっている。</a:t>
          </a:r>
          <a:endParaRPr lang="ja-JP" altLang="ja-JP" sz="1100">
            <a:effectLst/>
            <a:latin typeface="+mn-ea"/>
            <a:ea typeface="+mn-ea"/>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61</xdr:row>
      <xdr:rowOff>167822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69615"/>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127000</xdr:rowOff>
    </xdr:from>
    <xdr:to>
      <xdr:col>24</xdr:col>
      <xdr:colOff>25400</xdr:colOff>
      <xdr:row>59</xdr:row>
      <xdr:rowOff>20865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10071100"/>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32855</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20865</xdr:rowOff>
    </xdr:from>
    <xdr:to>
      <xdr:col>19</xdr:col>
      <xdr:colOff>187325</xdr:colOff>
      <xdr:row>59</xdr:row>
      <xdr:rowOff>118835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101364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118835</xdr:rowOff>
    </xdr:from>
    <xdr:to>
      <xdr:col>15</xdr:col>
      <xdr:colOff>98425</xdr:colOff>
      <xdr:row>60</xdr:row>
      <xdr:rowOff>45357</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102343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65512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118835</xdr:rowOff>
    </xdr:from>
    <xdr:to>
      <xdr:col>11</xdr:col>
      <xdr:colOff>9525</xdr:colOff>
      <xdr:row>60</xdr:row>
      <xdr:rowOff>45357</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102343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70757</xdr:rowOff>
    </xdr:from>
    <xdr:to>
      <xdr:col>11</xdr:col>
      <xdr:colOff>60325</xdr:colOff>
      <xdr:row>57</xdr:row>
      <xdr:rowOff>907</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11084</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21970</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48277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141515</xdr:rowOff>
    </xdr:from>
    <xdr:to>
      <xdr:col>20</xdr:col>
      <xdr:colOff>38100</xdr:colOff>
      <xdr:row>59</xdr:row>
      <xdr:rowOff>71665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56442</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17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68035</xdr:rowOff>
    </xdr:from>
    <xdr:to>
      <xdr:col>15</xdr:col>
      <xdr:colOff>149225</xdr:colOff>
      <xdr:row>59</xdr:row>
      <xdr:rowOff>169635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154412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166007</xdr:rowOff>
    </xdr:from>
    <xdr:to>
      <xdr:col>11</xdr:col>
      <xdr:colOff>60325</xdr:colOff>
      <xdr:row>60</xdr:row>
      <xdr:rowOff>96157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80934</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68035</xdr:rowOff>
    </xdr:from>
    <xdr:to>
      <xdr:col>6</xdr:col>
      <xdr:colOff>171450</xdr:colOff>
      <xdr:row>59</xdr:row>
      <xdr:rowOff>169635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154412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ea"/>
              <a:ea typeface="+mn-ea"/>
              <a:cs typeface="+mn-cs"/>
            </a:rPr>
            <a:t>　</a:t>
          </a:r>
          <a:r>
            <a:rPr kumimoji="1" lang="ja-JP" altLang="ja-JP" sz="1100" b="0" i="0" baseline="0">
              <a:solidFill>
                <a:schemeClr val="dk1"/>
              </a:solidFill>
              <a:effectLst/>
              <a:latin typeface="+mn-ea"/>
              <a:ea typeface="+mn-ea"/>
              <a:cs typeface="+mn-cs"/>
            </a:rPr>
            <a:t>その他は前年度比</a:t>
          </a:r>
          <a:r>
            <a:rPr kumimoji="1" lang="en-US" altLang="ja-JP" sz="1100" b="0" i="0" baseline="0">
              <a:solidFill>
                <a:schemeClr val="dk1"/>
              </a:solidFill>
              <a:effectLst/>
              <a:latin typeface="+mn-ea"/>
              <a:ea typeface="+mn-ea"/>
              <a:cs typeface="+mn-cs"/>
            </a:rPr>
            <a:t>0.6</a:t>
          </a:r>
          <a:r>
            <a:rPr kumimoji="1" lang="ja-JP" altLang="ja-JP" sz="1100" b="0" i="0" baseline="0">
              <a:solidFill>
                <a:schemeClr val="dk1"/>
              </a:solidFill>
              <a:effectLst/>
              <a:latin typeface="+mn-ea"/>
              <a:ea typeface="+mn-ea"/>
              <a:cs typeface="+mn-cs"/>
            </a:rPr>
            <a:t>ポイントの</a:t>
          </a:r>
          <a:r>
            <a:rPr kumimoji="1" lang="ja-JP" altLang="en-US" sz="1100" b="0" i="0" baseline="0">
              <a:solidFill>
                <a:schemeClr val="dk1"/>
              </a:solidFill>
              <a:effectLst/>
              <a:latin typeface="+mn-ea"/>
              <a:ea typeface="+mn-ea"/>
              <a:cs typeface="+mn-cs"/>
            </a:rPr>
            <a:t>減</a:t>
          </a:r>
          <a:r>
            <a:rPr kumimoji="1" lang="ja-JP" altLang="ja-JP" sz="1100" b="0" i="0" baseline="0">
              <a:solidFill>
                <a:schemeClr val="dk1"/>
              </a:solidFill>
              <a:effectLst/>
              <a:latin typeface="+mn-ea"/>
              <a:ea typeface="+mn-ea"/>
              <a:cs typeface="+mn-cs"/>
            </a:rPr>
            <a:t>、類似団体内平均より</a:t>
          </a:r>
          <a:r>
            <a:rPr kumimoji="1" lang="en-US" altLang="ja-JP" sz="1100" b="0" i="0" baseline="0">
              <a:solidFill>
                <a:schemeClr val="dk1"/>
              </a:solidFill>
              <a:effectLst/>
              <a:latin typeface="+mn-ea"/>
              <a:ea typeface="+mn-ea"/>
              <a:cs typeface="+mn-cs"/>
            </a:rPr>
            <a:t>0.7</a:t>
          </a:r>
          <a:r>
            <a:rPr kumimoji="1" lang="ja-JP" altLang="ja-JP" sz="1100" b="0" i="0" baseline="0">
              <a:solidFill>
                <a:schemeClr val="dk1"/>
              </a:solidFill>
              <a:effectLst/>
              <a:latin typeface="+mn-ea"/>
              <a:ea typeface="+mn-ea"/>
              <a:cs typeface="+mn-cs"/>
            </a:rPr>
            <a:t>ポイント低い</a:t>
          </a:r>
          <a:r>
            <a:rPr kumimoji="1" lang="en-US" altLang="ja-JP" sz="1100" b="0" i="0" baseline="0">
              <a:solidFill>
                <a:schemeClr val="dk1"/>
              </a:solidFill>
              <a:effectLst/>
              <a:latin typeface="+mn-ea"/>
              <a:ea typeface="+mn-ea"/>
              <a:cs typeface="+mn-cs"/>
            </a:rPr>
            <a:t>11.2</a:t>
          </a:r>
          <a:r>
            <a:rPr kumimoji="1" lang="ja-JP" altLang="ja-JP" sz="1100" b="0" i="0" baseline="0">
              <a:solidFill>
                <a:schemeClr val="dk1"/>
              </a:solidFill>
              <a:effectLst/>
              <a:latin typeface="+mn-ea"/>
              <a:ea typeface="+mn-ea"/>
              <a:cs typeface="+mn-cs"/>
            </a:rPr>
            <a:t>となった。</a:t>
          </a:r>
          <a:endParaRPr lang="ja-JP" altLang="ja-JP" sz="1100">
            <a:effectLst/>
            <a:latin typeface="+mn-ea"/>
            <a:ea typeface="+mn-ea"/>
          </a:endParaRPr>
        </a:p>
        <a:p>
          <a:pPr eaLnBrk="1" fontAlgn="auto" latinLnBrk="0" hangingPunct="1"/>
          <a:r>
            <a:rPr kumimoji="1" lang="ja-JP" altLang="ja-JP" sz="1100" b="0" i="0" baseline="0">
              <a:solidFill>
                <a:schemeClr val="dk1"/>
              </a:solidFill>
              <a:effectLst/>
              <a:latin typeface="+mn-ea"/>
              <a:ea typeface="+mn-ea"/>
              <a:cs typeface="+mn-cs"/>
            </a:rPr>
            <a:t>　繰出金は前年度比</a:t>
          </a:r>
          <a:r>
            <a:rPr kumimoji="1" lang="en-US" altLang="ja-JP" sz="1100" b="0" i="0" baseline="0">
              <a:solidFill>
                <a:schemeClr val="dk1"/>
              </a:solidFill>
              <a:effectLst/>
              <a:latin typeface="+mn-ea"/>
              <a:ea typeface="+mn-ea"/>
              <a:cs typeface="+mn-cs"/>
            </a:rPr>
            <a:t>0.5</a:t>
          </a:r>
          <a:r>
            <a:rPr kumimoji="1" lang="ja-JP" altLang="ja-JP" sz="1100" b="0" i="0" baseline="0">
              <a:solidFill>
                <a:schemeClr val="dk1"/>
              </a:solidFill>
              <a:effectLst/>
              <a:latin typeface="+mn-ea"/>
              <a:ea typeface="+mn-ea"/>
              <a:cs typeface="+mn-cs"/>
            </a:rPr>
            <a:t>ポイントの</a:t>
          </a:r>
          <a:r>
            <a:rPr kumimoji="1" lang="ja-JP" altLang="en-US" sz="1100" b="0" i="0" baseline="0">
              <a:solidFill>
                <a:schemeClr val="dk1"/>
              </a:solidFill>
              <a:effectLst/>
              <a:latin typeface="+mn-ea"/>
              <a:ea typeface="+mn-ea"/>
              <a:cs typeface="+mn-cs"/>
            </a:rPr>
            <a:t>減</a:t>
          </a:r>
          <a:r>
            <a:rPr kumimoji="1" lang="ja-JP" altLang="ja-JP" sz="1100" b="0" i="0" baseline="0">
              <a:solidFill>
                <a:schemeClr val="dk1"/>
              </a:solidFill>
              <a:effectLst/>
              <a:latin typeface="+mn-ea"/>
              <a:ea typeface="+mn-ea"/>
              <a:cs typeface="+mn-cs"/>
            </a:rPr>
            <a:t>で、特別会計繰出金の</a:t>
          </a:r>
          <a:r>
            <a:rPr kumimoji="1" lang="ja-JP" altLang="en-US" sz="1100" b="0" i="0" baseline="0">
              <a:solidFill>
                <a:schemeClr val="dk1"/>
              </a:solidFill>
              <a:effectLst/>
              <a:latin typeface="+mn-ea"/>
              <a:ea typeface="+mn-ea"/>
              <a:cs typeface="+mn-cs"/>
            </a:rPr>
            <a:t>減</a:t>
          </a:r>
          <a:r>
            <a:rPr kumimoji="1" lang="ja-JP" altLang="ja-JP" sz="1100" b="0" i="0" baseline="0">
              <a:solidFill>
                <a:schemeClr val="dk1"/>
              </a:solidFill>
              <a:effectLst/>
              <a:latin typeface="+mn-ea"/>
              <a:ea typeface="+mn-ea"/>
              <a:cs typeface="+mn-cs"/>
            </a:rPr>
            <a:t>等が主な要因となっている。</a:t>
          </a:r>
          <a:endParaRPr lang="ja-JP" altLang="ja-JP" sz="1100">
            <a:effectLst/>
            <a:latin typeface="+mn-ea"/>
            <a:ea typeface="+mn-ea"/>
          </a:endParaRPr>
        </a:p>
        <a:p>
          <a:r>
            <a:rPr kumimoji="1" lang="ja-JP" altLang="ja-JP" sz="1100" b="0" i="0" baseline="0">
              <a:solidFill>
                <a:schemeClr val="dk1"/>
              </a:solidFill>
              <a:effectLst/>
              <a:latin typeface="+mn-ea"/>
              <a:ea typeface="+mn-ea"/>
              <a:cs typeface="+mn-cs"/>
            </a:rPr>
            <a:t>　施設や設備の老朽化に伴う維持補修については、</a:t>
          </a:r>
          <a:r>
            <a:rPr kumimoji="1" lang="ja-JP" altLang="ja-JP" sz="1100" b="0" i="0" baseline="0">
              <a:solidFill>
                <a:schemeClr val="dk1"/>
              </a:solidFill>
              <a:effectLst/>
              <a:latin typeface="+mn-lt"/>
              <a:ea typeface="+mn-ea"/>
              <a:cs typeface="+mn-cs"/>
            </a:rPr>
            <a:t>費用の平準化</a:t>
          </a:r>
          <a:r>
            <a:rPr kumimoji="1" lang="ja-JP" altLang="en-US" sz="1100" b="0" i="0" baseline="0">
              <a:solidFill>
                <a:schemeClr val="dk1"/>
              </a:solidFill>
              <a:effectLst/>
              <a:latin typeface="+mn-lt"/>
              <a:ea typeface="+mn-ea"/>
              <a:cs typeface="+mn-cs"/>
            </a:rPr>
            <a:t>を目的とした</a:t>
          </a:r>
          <a:r>
            <a:rPr kumimoji="1" lang="ja-JP" altLang="en-US" sz="1100" b="0" i="0" baseline="0">
              <a:solidFill>
                <a:schemeClr val="dk1"/>
              </a:solidFill>
              <a:effectLst/>
              <a:latin typeface="+mn-ea"/>
              <a:ea typeface="+mn-ea"/>
              <a:cs typeface="+mn-cs"/>
            </a:rPr>
            <a:t>施設保全・改修計画を令和３年度に策定し、計画沿った予防保全を令和４年度より実施していく。</a:t>
          </a:r>
          <a:endParaRPr lang="ja-JP" altLang="ja-JP" sz="1100">
            <a:effectLst/>
            <a:latin typeface="+mn-ea"/>
            <a:ea typeface="+mn-ea"/>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4535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047843"/>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162378</xdr:rowOff>
    </xdr:from>
    <xdr:to>
      <xdr:col>82</xdr:col>
      <xdr:colOff>107950</xdr:colOff>
      <xdr:row>56</xdr:row>
      <xdr:rowOff>56243</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5921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159855</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56</xdr:row>
      <xdr:rowOff>56243</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6139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29227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56</xdr:row>
      <xdr:rowOff>165100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9613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88900</xdr:rowOff>
    </xdr:from>
    <xdr:to>
      <xdr:col>69</xdr:col>
      <xdr:colOff>92075</xdr:colOff>
      <xdr:row>56</xdr:row>
      <xdr:rowOff>165100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690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170742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111578</xdr:rowOff>
    </xdr:from>
    <xdr:to>
      <xdr:col>82</xdr:col>
      <xdr:colOff>158750</xdr:colOff>
      <xdr:row>56</xdr:row>
      <xdr:rowOff>41728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128105</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5443</xdr:rowOff>
    </xdr:from>
    <xdr:to>
      <xdr:col>78</xdr:col>
      <xdr:colOff>120650</xdr:colOff>
      <xdr:row>56</xdr:row>
      <xdr:rowOff>107043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117220</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114300</xdr:rowOff>
    </xdr:from>
    <xdr:to>
      <xdr:col>69</xdr:col>
      <xdr:colOff>142875</xdr:colOff>
      <xdr:row>57</xdr:row>
      <xdr:rowOff>44450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38100</xdr:rowOff>
    </xdr:from>
    <xdr:to>
      <xdr:col>65</xdr:col>
      <xdr:colOff>53975</xdr:colOff>
      <xdr:row>56</xdr:row>
      <xdr:rowOff>139700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149877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ea"/>
              <a:ea typeface="+mn-ea"/>
              <a:cs typeface="+mn-cs"/>
            </a:rPr>
            <a:t>　</a:t>
          </a:r>
          <a:r>
            <a:rPr kumimoji="1" lang="ja-JP" altLang="ja-JP" sz="1100" b="0" i="0" baseline="0">
              <a:solidFill>
                <a:schemeClr val="dk1"/>
              </a:solidFill>
              <a:effectLst/>
              <a:latin typeface="+mn-ea"/>
              <a:ea typeface="+mn-ea"/>
              <a:cs typeface="+mn-cs"/>
            </a:rPr>
            <a:t>補助費等は、前年度比</a:t>
          </a:r>
          <a:r>
            <a:rPr kumimoji="1" lang="en-US" altLang="ja-JP" sz="1100" b="0" i="0" baseline="0">
              <a:solidFill>
                <a:schemeClr val="dk1"/>
              </a:solidFill>
              <a:effectLst/>
              <a:latin typeface="+mn-ea"/>
              <a:ea typeface="+mn-ea"/>
              <a:cs typeface="+mn-cs"/>
            </a:rPr>
            <a:t>0.4</a:t>
          </a:r>
          <a:r>
            <a:rPr kumimoji="1" lang="ja-JP" altLang="ja-JP" sz="1100" b="0" i="0" baseline="0">
              <a:solidFill>
                <a:schemeClr val="dk1"/>
              </a:solidFill>
              <a:effectLst/>
              <a:latin typeface="+mn-ea"/>
              <a:ea typeface="+mn-ea"/>
              <a:cs typeface="+mn-cs"/>
            </a:rPr>
            <a:t>ポイントの減、類似団体内平均より</a:t>
          </a:r>
          <a:r>
            <a:rPr kumimoji="1" lang="en-US" altLang="ja-JP" sz="1100" b="0" i="0" baseline="0">
              <a:solidFill>
                <a:schemeClr val="dk1"/>
              </a:solidFill>
              <a:effectLst/>
              <a:latin typeface="+mn-ea"/>
              <a:ea typeface="+mn-ea"/>
              <a:cs typeface="+mn-cs"/>
            </a:rPr>
            <a:t>0.3</a:t>
          </a:r>
          <a:r>
            <a:rPr kumimoji="1" lang="ja-JP" altLang="ja-JP" sz="1100" b="0" i="0" baseline="0">
              <a:solidFill>
                <a:schemeClr val="dk1"/>
              </a:solidFill>
              <a:effectLst/>
              <a:latin typeface="+mn-ea"/>
              <a:ea typeface="+mn-ea"/>
              <a:cs typeface="+mn-cs"/>
            </a:rPr>
            <a:t>ポイント低い</a:t>
          </a:r>
          <a:r>
            <a:rPr kumimoji="1" lang="en-US" altLang="ja-JP" sz="1100" b="0" i="0" baseline="0">
              <a:solidFill>
                <a:schemeClr val="dk1"/>
              </a:solidFill>
              <a:effectLst/>
              <a:latin typeface="+mn-ea"/>
              <a:ea typeface="+mn-ea"/>
              <a:cs typeface="+mn-cs"/>
            </a:rPr>
            <a:t>11.8</a:t>
          </a:r>
          <a:r>
            <a:rPr kumimoji="1" lang="ja-JP" altLang="ja-JP" sz="1100" b="0" i="0" baseline="0">
              <a:solidFill>
                <a:schemeClr val="dk1"/>
              </a:solidFill>
              <a:effectLst/>
              <a:latin typeface="+mn-ea"/>
              <a:ea typeface="+mn-ea"/>
              <a:cs typeface="+mn-cs"/>
            </a:rPr>
            <a:t>となった。類似団体内平均は下回ったが、全国及び東京都の平均と比較すると、高い傾向にある。</a:t>
          </a:r>
          <a:endParaRPr lang="ja-JP" altLang="ja-JP" sz="1100">
            <a:effectLst/>
            <a:latin typeface="+mn-ea"/>
            <a:ea typeface="+mn-ea"/>
          </a:endParaRPr>
        </a:p>
        <a:p>
          <a:pPr eaLnBrk="1" fontAlgn="auto" latinLnBrk="0" hangingPunct="1"/>
          <a:r>
            <a:rPr kumimoji="1" lang="ja-JP" altLang="ja-JP" sz="1100" b="0" i="0" baseline="0">
              <a:solidFill>
                <a:schemeClr val="dk1"/>
              </a:solidFill>
              <a:effectLst/>
              <a:latin typeface="+mn-ea"/>
              <a:ea typeface="+mn-ea"/>
              <a:cs typeface="+mn-cs"/>
            </a:rPr>
            <a:t>　補助費等の多くが一部事務組合等への補助金や負担金となっている。補助内容の見直しも含め、適正化を図っていく。</a:t>
          </a:r>
          <a:endParaRPr lang="ja-JP" altLang="ja-JP" sz="1100">
            <a:effectLst/>
            <a:latin typeface="+mn-ea"/>
            <a:ea typeface="+mn-ea"/>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101854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855716"/>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94996</xdr:rowOff>
    </xdr:from>
    <xdr:to>
      <xdr:col>82</xdr:col>
      <xdr:colOff>107950</xdr:colOff>
      <xdr:row>36</xdr:row>
      <xdr:rowOff>113284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5671800" y="626719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29989</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113284</xdr:rowOff>
    </xdr:from>
    <xdr:to>
      <xdr:col>78</xdr:col>
      <xdr:colOff>69850</xdr:colOff>
      <xdr:row>36</xdr:row>
      <xdr:rowOff>131572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4782800" y="62854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18559</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127000</xdr:rowOff>
    </xdr:from>
    <xdr:to>
      <xdr:col>73</xdr:col>
      <xdr:colOff>180975</xdr:colOff>
      <xdr:row>36</xdr:row>
      <xdr:rowOff>131572</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893800" y="62992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113284</xdr:rowOff>
    </xdr:from>
    <xdr:to>
      <xdr:col>69</xdr:col>
      <xdr:colOff>92075</xdr:colOff>
      <xdr:row>36</xdr:row>
      <xdr:rowOff>127000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004800" y="62854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155973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44196</xdr:rowOff>
    </xdr:from>
    <xdr:to>
      <xdr:col>82</xdr:col>
      <xdr:colOff>158750</xdr:colOff>
      <xdr:row>36</xdr:row>
      <xdr:rowOff>145796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60723</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06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62484</xdr:rowOff>
    </xdr:from>
    <xdr:to>
      <xdr:col>78</xdr:col>
      <xdr:colOff>120650</xdr:colOff>
      <xdr:row>36</xdr:row>
      <xdr:rowOff>164084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80772</xdr:rowOff>
    </xdr:from>
    <xdr:to>
      <xdr:col>74</xdr:col>
      <xdr:colOff>31750</xdr:colOff>
      <xdr:row>37</xdr:row>
      <xdr:rowOff>10922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21099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76200</xdr:rowOff>
    </xdr:from>
    <xdr:to>
      <xdr:col>69</xdr:col>
      <xdr:colOff>142875</xdr:colOff>
      <xdr:row>37</xdr:row>
      <xdr:rowOff>6350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162577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50" b="0" i="0" baseline="0">
              <a:solidFill>
                <a:schemeClr val="dk1"/>
              </a:solidFill>
              <a:effectLst/>
              <a:latin typeface="+mn-ea"/>
              <a:ea typeface="+mn-ea"/>
              <a:cs typeface="+mn-cs"/>
            </a:rPr>
            <a:t>　</a:t>
          </a:r>
          <a:r>
            <a:rPr kumimoji="1" lang="ja-JP" altLang="ja-JP" sz="1050" b="0" i="0" baseline="0">
              <a:solidFill>
                <a:schemeClr val="dk1"/>
              </a:solidFill>
              <a:effectLst/>
              <a:latin typeface="+mn-ea"/>
              <a:ea typeface="+mn-ea"/>
              <a:cs typeface="+mn-cs"/>
            </a:rPr>
            <a:t>公債費の割合は前年度比</a:t>
          </a:r>
          <a:r>
            <a:rPr kumimoji="1" lang="ja-JP" altLang="en-US" sz="1050" b="0" i="0" baseline="0">
              <a:solidFill>
                <a:schemeClr val="dk1"/>
              </a:solidFill>
              <a:effectLst/>
              <a:latin typeface="+mn-ea"/>
              <a:ea typeface="+mn-ea"/>
              <a:cs typeface="+mn-cs"/>
            </a:rPr>
            <a:t>増減なし</a:t>
          </a:r>
          <a:r>
            <a:rPr kumimoji="1" lang="ja-JP" altLang="ja-JP" sz="1050" b="0" i="0" baseline="0">
              <a:solidFill>
                <a:schemeClr val="dk1"/>
              </a:solidFill>
              <a:effectLst/>
              <a:latin typeface="+mn-ea"/>
              <a:ea typeface="+mn-ea"/>
              <a:cs typeface="+mn-cs"/>
            </a:rPr>
            <a:t>、類似団体内平均より</a:t>
          </a:r>
          <a:r>
            <a:rPr kumimoji="1" lang="en-US" altLang="ja-JP" sz="1050" b="0" i="0" baseline="0">
              <a:solidFill>
                <a:schemeClr val="dk1"/>
              </a:solidFill>
              <a:effectLst/>
              <a:latin typeface="+mn-ea"/>
              <a:ea typeface="+mn-ea"/>
              <a:cs typeface="+mn-cs"/>
            </a:rPr>
            <a:t>8.7</a:t>
          </a:r>
          <a:r>
            <a:rPr kumimoji="1" lang="ja-JP" altLang="ja-JP" sz="1050" b="0" i="0" baseline="0">
              <a:solidFill>
                <a:schemeClr val="dk1"/>
              </a:solidFill>
              <a:effectLst/>
              <a:latin typeface="+mn-ea"/>
              <a:ea typeface="+mn-ea"/>
              <a:cs typeface="+mn-cs"/>
            </a:rPr>
            <a:t>ポイント低い</a:t>
          </a:r>
          <a:r>
            <a:rPr kumimoji="1" lang="en-US" altLang="ja-JP" sz="1050" b="0" i="0" baseline="0">
              <a:solidFill>
                <a:schemeClr val="dk1"/>
              </a:solidFill>
              <a:effectLst/>
              <a:latin typeface="+mn-ea"/>
              <a:ea typeface="+mn-ea"/>
              <a:cs typeface="+mn-cs"/>
            </a:rPr>
            <a:t>5.2</a:t>
          </a:r>
          <a:r>
            <a:rPr kumimoji="1" lang="ja-JP" altLang="ja-JP" sz="1050" b="0" i="0" baseline="0">
              <a:solidFill>
                <a:schemeClr val="dk1"/>
              </a:solidFill>
              <a:effectLst/>
              <a:latin typeface="+mn-ea"/>
              <a:ea typeface="+mn-ea"/>
              <a:cs typeface="+mn-cs"/>
            </a:rPr>
            <a:t>という結果となった。類似団体内順位は</a:t>
          </a:r>
          <a:r>
            <a:rPr kumimoji="1" lang="en-US" altLang="ja-JP" sz="1050" b="0" i="0" baseline="0">
              <a:solidFill>
                <a:schemeClr val="dk1"/>
              </a:solidFill>
              <a:effectLst/>
              <a:latin typeface="+mn-ea"/>
              <a:ea typeface="+mn-ea"/>
              <a:cs typeface="+mn-cs"/>
            </a:rPr>
            <a:t>2</a:t>
          </a:r>
          <a:r>
            <a:rPr kumimoji="1" lang="ja-JP" altLang="ja-JP" sz="1050" b="0" i="0" baseline="0">
              <a:solidFill>
                <a:schemeClr val="dk1"/>
              </a:solidFill>
              <a:effectLst/>
              <a:latin typeface="+mn-ea"/>
              <a:ea typeface="+mn-ea"/>
              <a:cs typeface="+mn-cs"/>
            </a:rPr>
            <a:t>位で、全国平均、東京都平均と比較しても大きく数値を下回っており、健全な数値といえる。</a:t>
          </a:r>
          <a:endParaRPr lang="ja-JP" altLang="ja-JP" sz="1050">
            <a:effectLst/>
            <a:latin typeface="+mn-ea"/>
            <a:ea typeface="+mn-ea"/>
          </a:endParaRPr>
        </a:p>
        <a:p>
          <a:pPr eaLnBrk="1" fontAlgn="auto" latinLnBrk="0" hangingPunct="1"/>
          <a:r>
            <a:rPr kumimoji="1" lang="ja-JP" altLang="ja-JP" sz="1050" b="0" i="0" baseline="0">
              <a:solidFill>
                <a:schemeClr val="dk1"/>
              </a:solidFill>
              <a:effectLst/>
              <a:latin typeface="+mn-ea"/>
              <a:ea typeface="+mn-ea"/>
              <a:cs typeface="+mn-cs"/>
            </a:rPr>
            <a:t>　</a:t>
          </a:r>
          <a:r>
            <a:rPr kumimoji="1" lang="ja-JP" altLang="en-US" sz="1050" b="0" i="0" baseline="0">
              <a:solidFill>
                <a:schemeClr val="dk1"/>
              </a:solidFill>
              <a:effectLst/>
              <a:latin typeface="+mn-ea"/>
              <a:ea typeface="+mn-ea"/>
              <a:cs typeface="+mn-cs"/>
            </a:rPr>
            <a:t>償還が終了したものがある一方で、</a:t>
          </a:r>
          <a:r>
            <a:rPr kumimoji="1" lang="ja-JP" altLang="ja-JP" sz="1050" b="0" i="0" baseline="0">
              <a:solidFill>
                <a:schemeClr val="dk1"/>
              </a:solidFill>
              <a:effectLst/>
              <a:latin typeface="+mn-ea"/>
              <a:ea typeface="+mn-ea"/>
              <a:cs typeface="+mn-cs"/>
            </a:rPr>
            <a:t>平成</a:t>
          </a:r>
          <a:r>
            <a:rPr kumimoji="1" lang="en-US" altLang="ja-JP" sz="1050" b="0" i="0" baseline="0">
              <a:solidFill>
                <a:schemeClr val="dk1"/>
              </a:solidFill>
              <a:effectLst/>
              <a:latin typeface="+mn-ea"/>
              <a:ea typeface="+mn-ea"/>
              <a:cs typeface="+mn-cs"/>
            </a:rPr>
            <a:t>29</a:t>
          </a:r>
          <a:r>
            <a:rPr kumimoji="1" lang="ja-JP" altLang="ja-JP" sz="1050" b="0" i="0" baseline="0">
              <a:solidFill>
                <a:schemeClr val="dk1"/>
              </a:solidFill>
              <a:effectLst/>
              <a:latin typeface="+mn-ea"/>
              <a:ea typeface="+mn-ea"/>
              <a:cs typeface="+mn-cs"/>
            </a:rPr>
            <a:t>年度、</a:t>
          </a:r>
          <a:r>
            <a:rPr kumimoji="1" lang="ja-JP" altLang="en-US" sz="1050" b="0" i="0" baseline="0">
              <a:solidFill>
                <a:schemeClr val="dk1"/>
              </a:solidFill>
              <a:effectLst/>
              <a:latin typeface="+mn-ea"/>
              <a:ea typeface="+mn-ea"/>
              <a:cs typeface="+mn-cs"/>
            </a:rPr>
            <a:t>令和元</a:t>
          </a:r>
          <a:r>
            <a:rPr kumimoji="1" lang="ja-JP" altLang="ja-JP" sz="1050" b="0" i="0" baseline="0">
              <a:solidFill>
                <a:schemeClr val="dk1"/>
              </a:solidFill>
              <a:effectLst/>
              <a:latin typeface="+mn-ea"/>
              <a:ea typeface="+mn-ea"/>
              <a:cs typeface="+mn-cs"/>
            </a:rPr>
            <a:t>年度借入地方債</a:t>
          </a:r>
          <a:r>
            <a:rPr kumimoji="1" lang="ja-JP" altLang="en-US" sz="1050" b="0" i="0" baseline="0">
              <a:solidFill>
                <a:schemeClr val="dk1"/>
              </a:solidFill>
              <a:effectLst/>
              <a:latin typeface="+mn-ea"/>
              <a:ea typeface="+mn-ea"/>
              <a:cs typeface="+mn-cs"/>
            </a:rPr>
            <a:t>に借入額が大きいも</a:t>
          </a:r>
          <a:r>
            <a:rPr kumimoji="1" lang="ja-JP" altLang="ja-JP" sz="1050" b="0" i="0" baseline="0">
              <a:solidFill>
                <a:schemeClr val="dk1"/>
              </a:solidFill>
              <a:effectLst/>
              <a:latin typeface="+mn-ea"/>
              <a:ea typeface="+mn-ea"/>
              <a:cs typeface="+mn-cs"/>
            </a:rPr>
            <a:t>の</a:t>
          </a:r>
          <a:r>
            <a:rPr kumimoji="1" lang="ja-JP" altLang="en-US" sz="1050" b="0" i="0" baseline="0">
              <a:solidFill>
                <a:schemeClr val="dk1"/>
              </a:solidFill>
              <a:effectLst/>
              <a:latin typeface="+mn-ea"/>
              <a:ea typeface="+mn-ea"/>
              <a:cs typeface="+mn-cs"/>
            </a:rPr>
            <a:t>があり、それらの償還開始の影響により</a:t>
          </a:r>
          <a:r>
            <a:rPr kumimoji="1" lang="ja-JP" altLang="ja-JP" sz="1050" b="0" i="0" baseline="0">
              <a:solidFill>
                <a:schemeClr val="dk1"/>
              </a:solidFill>
              <a:effectLst/>
              <a:latin typeface="+mn-ea"/>
              <a:ea typeface="+mn-ea"/>
              <a:cs typeface="+mn-cs"/>
            </a:rPr>
            <a:t>公債費総額は</a:t>
          </a:r>
          <a:r>
            <a:rPr kumimoji="1" lang="en-US" altLang="ja-JP" sz="1050" b="0" i="0" baseline="0">
              <a:solidFill>
                <a:schemeClr val="dk1"/>
              </a:solidFill>
              <a:effectLst/>
              <a:latin typeface="+mn-ea"/>
              <a:ea typeface="+mn-ea"/>
              <a:cs typeface="+mn-cs"/>
            </a:rPr>
            <a:t>21</a:t>
          </a:r>
          <a:r>
            <a:rPr kumimoji="1" lang="ja-JP" altLang="ja-JP" sz="1050" b="0" i="0" baseline="0">
              <a:solidFill>
                <a:schemeClr val="dk1"/>
              </a:solidFill>
              <a:effectLst/>
              <a:latin typeface="+mn-ea"/>
              <a:ea typeface="+mn-ea"/>
              <a:cs typeface="+mn-cs"/>
            </a:rPr>
            <a:t>百万円</a:t>
          </a:r>
          <a:r>
            <a:rPr kumimoji="1" lang="ja-JP" altLang="en-US" sz="1050" b="0" i="0" baseline="0">
              <a:solidFill>
                <a:schemeClr val="dk1"/>
              </a:solidFill>
              <a:effectLst/>
              <a:latin typeface="+mn-ea"/>
              <a:ea typeface="+mn-ea"/>
              <a:cs typeface="+mn-cs"/>
            </a:rPr>
            <a:t>増加</a:t>
          </a:r>
          <a:r>
            <a:rPr kumimoji="1" lang="ja-JP" altLang="ja-JP" sz="1050" b="0" i="0" baseline="0">
              <a:solidFill>
                <a:schemeClr val="dk1"/>
              </a:solidFill>
              <a:effectLst/>
              <a:latin typeface="+mn-ea"/>
              <a:ea typeface="+mn-ea"/>
              <a:cs typeface="+mn-cs"/>
            </a:rPr>
            <a:t>した。今後も適切な範囲で地方債借入を行っていく。</a:t>
          </a:r>
          <a:endParaRPr lang="ja-JP" altLang="ja-JP" sz="1050">
            <a:effectLst/>
            <a:latin typeface="+mn-ea"/>
            <a:ea typeface="+mn-ea"/>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85089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5095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8890</xdr:rowOff>
    </xdr:from>
    <xdr:to>
      <xdr:col>24</xdr:col>
      <xdr:colOff>25400</xdr:colOff>
      <xdr:row>73</xdr:row>
      <xdr:rowOff>8890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25247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78757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8890</xdr:rowOff>
    </xdr:from>
    <xdr:to>
      <xdr:col>19</xdr:col>
      <xdr:colOff>187325</xdr:colOff>
      <xdr:row>73</xdr:row>
      <xdr:rowOff>31750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2524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26670</xdr:rowOff>
    </xdr:from>
    <xdr:to>
      <xdr:col>20</xdr:col>
      <xdr:colOff>38100</xdr:colOff>
      <xdr:row>77</xdr:row>
      <xdr:rowOff>128270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113047</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31750</xdr:rowOff>
    </xdr:from>
    <xdr:to>
      <xdr:col>15</xdr:col>
      <xdr:colOff>98425</xdr:colOff>
      <xdr:row>73</xdr:row>
      <xdr:rowOff>39370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2209800" y="12547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26670</xdr:rowOff>
    </xdr:from>
    <xdr:to>
      <xdr:col>15</xdr:col>
      <xdr:colOff>149225</xdr:colOff>
      <xdr:row>77</xdr:row>
      <xdr:rowOff>128270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113047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39370</xdr:rowOff>
    </xdr:from>
    <xdr:to>
      <xdr:col>11</xdr:col>
      <xdr:colOff>9525</xdr:colOff>
      <xdr:row>73</xdr:row>
      <xdr:rowOff>54610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320800" y="12555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72389</xdr:rowOff>
    </xdr:from>
    <xdr:to>
      <xdr:col>6</xdr:col>
      <xdr:colOff>171450</xdr:colOff>
      <xdr:row>78</xdr:row>
      <xdr:rowOff>2539</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158766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72</xdr:row>
      <xdr:rowOff>129540</xdr:rowOff>
    </xdr:from>
    <xdr:to>
      <xdr:col>24</xdr:col>
      <xdr:colOff>76200</xdr:colOff>
      <xdr:row>73</xdr:row>
      <xdr:rowOff>59690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247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38117</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238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72</xdr:row>
      <xdr:rowOff>129540</xdr:rowOff>
    </xdr:from>
    <xdr:to>
      <xdr:col>20</xdr:col>
      <xdr:colOff>38100</xdr:colOff>
      <xdr:row>73</xdr:row>
      <xdr:rowOff>59690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247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69867</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242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72</xdr:row>
      <xdr:rowOff>152400</xdr:rowOff>
    </xdr:from>
    <xdr:to>
      <xdr:col>15</xdr:col>
      <xdr:colOff>149225</xdr:colOff>
      <xdr:row>73</xdr:row>
      <xdr:rowOff>82550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249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92727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226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72</xdr:row>
      <xdr:rowOff>160020</xdr:rowOff>
    </xdr:from>
    <xdr:to>
      <xdr:col>11</xdr:col>
      <xdr:colOff>60325</xdr:colOff>
      <xdr:row>73</xdr:row>
      <xdr:rowOff>90170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250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100347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227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3810</xdr:rowOff>
    </xdr:from>
    <xdr:to>
      <xdr:col>6</xdr:col>
      <xdr:colOff>171450</xdr:colOff>
      <xdr:row>73</xdr:row>
      <xdr:rowOff>105410</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251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71</xdr:row>
      <xdr:rowOff>115587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228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ea"/>
              <a:ea typeface="+mn-ea"/>
              <a:cs typeface="+mn-cs"/>
            </a:rPr>
            <a:t>　</a:t>
          </a:r>
          <a:r>
            <a:rPr kumimoji="1" lang="ja-JP" altLang="ja-JP" sz="1100" b="0" i="0" baseline="0">
              <a:solidFill>
                <a:schemeClr val="dk1"/>
              </a:solidFill>
              <a:effectLst/>
              <a:latin typeface="+mn-ea"/>
              <a:ea typeface="+mn-ea"/>
              <a:cs typeface="+mn-cs"/>
            </a:rPr>
            <a:t>前年度比</a:t>
          </a:r>
          <a:r>
            <a:rPr kumimoji="1" lang="en-US" altLang="ja-JP" sz="1100" b="0" i="0" baseline="0">
              <a:solidFill>
                <a:schemeClr val="dk1"/>
              </a:solidFill>
              <a:effectLst/>
              <a:latin typeface="+mn-ea"/>
              <a:ea typeface="+mn-ea"/>
              <a:cs typeface="+mn-cs"/>
            </a:rPr>
            <a:t>4.5</a:t>
          </a:r>
          <a:r>
            <a:rPr kumimoji="1" lang="ja-JP" altLang="ja-JP" sz="1100" b="0" i="0" baseline="0">
              <a:solidFill>
                <a:schemeClr val="dk1"/>
              </a:solidFill>
              <a:effectLst/>
              <a:latin typeface="+mn-ea"/>
              <a:ea typeface="+mn-ea"/>
              <a:cs typeface="+mn-cs"/>
            </a:rPr>
            <a:t>ポイントの減、類似団体内平均より</a:t>
          </a:r>
          <a:r>
            <a:rPr kumimoji="1" lang="en-US" altLang="ja-JP" sz="1100" b="0" i="0" baseline="0">
              <a:solidFill>
                <a:schemeClr val="dk1"/>
              </a:solidFill>
              <a:effectLst/>
              <a:latin typeface="+mn-ea"/>
              <a:ea typeface="+mn-ea"/>
              <a:cs typeface="+mn-cs"/>
            </a:rPr>
            <a:t>5.9</a:t>
          </a:r>
          <a:r>
            <a:rPr kumimoji="1" lang="ja-JP" altLang="ja-JP" sz="1100" b="0" i="0" baseline="0">
              <a:solidFill>
                <a:schemeClr val="dk1"/>
              </a:solidFill>
              <a:effectLst/>
              <a:latin typeface="+mn-ea"/>
              <a:ea typeface="+mn-ea"/>
              <a:cs typeface="+mn-cs"/>
            </a:rPr>
            <a:t>ポイント高い</a:t>
          </a:r>
          <a:r>
            <a:rPr kumimoji="1" lang="en-US" altLang="ja-JP" sz="1100" b="0" i="0" baseline="0">
              <a:solidFill>
                <a:schemeClr val="dk1"/>
              </a:solidFill>
              <a:effectLst/>
              <a:latin typeface="+mn-ea"/>
              <a:ea typeface="+mn-ea"/>
              <a:cs typeface="+mn-cs"/>
            </a:rPr>
            <a:t>80.5</a:t>
          </a:r>
          <a:r>
            <a:rPr kumimoji="1" lang="ja-JP" altLang="ja-JP" sz="1100" b="0" i="0" baseline="0">
              <a:solidFill>
                <a:schemeClr val="dk1"/>
              </a:solidFill>
              <a:effectLst/>
              <a:latin typeface="+mn-ea"/>
              <a:ea typeface="+mn-ea"/>
              <a:cs typeface="+mn-cs"/>
            </a:rPr>
            <a:t>となった。</a:t>
          </a:r>
          <a:r>
            <a:rPr kumimoji="1" lang="ja-JP" altLang="en-US" sz="1100" b="0" i="0" baseline="0">
              <a:solidFill>
                <a:schemeClr val="dk1"/>
              </a:solidFill>
              <a:effectLst/>
              <a:latin typeface="+mn-ea"/>
              <a:ea typeface="+mn-ea"/>
              <a:cs typeface="+mn-cs"/>
            </a:rPr>
            <a:t>全体的に</a:t>
          </a:r>
          <a:r>
            <a:rPr kumimoji="1" lang="ja-JP" altLang="ja-JP" sz="1100" b="0" i="0" baseline="0">
              <a:solidFill>
                <a:schemeClr val="dk1"/>
              </a:solidFill>
              <a:effectLst/>
              <a:latin typeface="+mn-ea"/>
              <a:ea typeface="+mn-ea"/>
              <a:cs typeface="+mn-cs"/>
            </a:rPr>
            <a:t>前年度より減少して</a:t>
          </a:r>
          <a:r>
            <a:rPr kumimoji="1" lang="ja-JP" altLang="en-US" sz="1100" b="0" i="0" baseline="0">
              <a:solidFill>
                <a:schemeClr val="dk1"/>
              </a:solidFill>
              <a:effectLst/>
              <a:latin typeface="+mn-ea"/>
              <a:ea typeface="+mn-ea"/>
              <a:cs typeface="+mn-cs"/>
            </a:rPr>
            <a:t>おり、物件費が</a:t>
          </a:r>
          <a:r>
            <a:rPr kumimoji="1" lang="en-US" altLang="ja-JP" sz="1100" b="0" i="0" baseline="0">
              <a:solidFill>
                <a:schemeClr val="dk1"/>
              </a:solidFill>
              <a:effectLst/>
              <a:latin typeface="+mn-ea"/>
              <a:ea typeface="+mn-ea"/>
              <a:cs typeface="+mn-cs"/>
            </a:rPr>
            <a:t>111</a:t>
          </a:r>
          <a:r>
            <a:rPr kumimoji="1" lang="ja-JP" altLang="en-US" sz="1100" b="0" i="0" baseline="0">
              <a:solidFill>
                <a:schemeClr val="dk1"/>
              </a:solidFill>
              <a:effectLst/>
              <a:latin typeface="+mn-ea"/>
              <a:ea typeface="+mn-ea"/>
              <a:cs typeface="+mn-cs"/>
            </a:rPr>
            <a:t>百万円の減、人件費が</a:t>
          </a:r>
          <a:r>
            <a:rPr kumimoji="1" lang="en-US" altLang="ja-JP" sz="1100" b="0" i="0" baseline="0">
              <a:solidFill>
                <a:schemeClr val="dk1"/>
              </a:solidFill>
              <a:effectLst/>
              <a:latin typeface="+mn-ea"/>
              <a:ea typeface="+mn-ea"/>
              <a:cs typeface="+mn-cs"/>
            </a:rPr>
            <a:t>99</a:t>
          </a:r>
          <a:r>
            <a:rPr kumimoji="1" lang="ja-JP" altLang="en-US" sz="1100" b="0" i="0" baseline="0">
              <a:solidFill>
                <a:schemeClr val="dk1"/>
              </a:solidFill>
              <a:effectLst/>
              <a:latin typeface="+mn-ea"/>
              <a:ea typeface="+mn-ea"/>
              <a:cs typeface="+mn-cs"/>
            </a:rPr>
            <a:t>百万円の減となっている。</a:t>
          </a:r>
          <a:r>
            <a:rPr kumimoji="1" lang="ja-JP" altLang="ja-JP" sz="1100" b="0" i="0" baseline="0">
              <a:solidFill>
                <a:schemeClr val="dk1"/>
              </a:solidFill>
              <a:effectLst/>
              <a:latin typeface="+mn-ea"/>
              <a:ea typeface="+mn-ea"/>
              <a:cs typeface="+mn-cs"/>
            </a:rPr>
            <a:t>公債費以外全体で見ると前年度より経常経費充当一般財源等は</a:t>
          </a:r>
          <a:r>
            <a:rPr kumimoji="1" lang="ja-JP" altLang="en-US" sz="1100" b="0" i="0" baseline="0">
              <a:solidFill>
                <a:schemeClr val="dk1"/>
              </a:solidFill>
              <a:effectLst/>
              <a:latin typeface="+mn-ea"/>
              <a:ea typeface="+mn-ea"/>
              <a:cs typeface="+mn-cs"/>
            </a:rPr>
            <a:t>減少</a:t>
          </a:r>
          <a:r>
            <a:rPr kumimoji="1" lang="ja-JP" altLang="ja-JP" sz="1100" b="0" i="0" baseline="0">
              <a:solidFill>
                <a:schemeClr val="dk1"/>
              </a:solidFill>
              <a:effectLst/>
              <a:latin typeface="+mn-ea"/>
              <a:ea typeface="+mn-ea"/>
              <a:cs typeface="+mn-cs"/>
            </a:rPr>
            <a:t>している。事務事業の見直しや改善による歳出削減、歳入の確保に努め経常収支比率の維持、改善を図っていく。</a:t>
          </a:r>
          <a:endParaRPr lang="ja-JP" altLang="ja-JP" sz="1100">
            <a:effectLst/>
            <a:latin typeface="+mn-ea"/>
            <a:ea typeface="+mn-ea"/>
          </a:endParaRP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113284</xdr:rowOff>
    </xdr:from>
    <xdr:to>
      <xdr:col>82</xdr:col>
      <xdr:colOff>107950</xdr:colOff>
      <xdr:row>80</xdr:row>
      <xdr:rowOff>122428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80058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94505</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81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122428</xdr:rowOff>
    </xdr:from>
    <xdr:to>
      <xdr:col>82</xdr:col>
      <xdr:colOff>196850</xdr:colOff>
      <xdr:row>80</xdr:row>
      <xdr:rowOff>122428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83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28211</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54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113284</xdr:rowOff>
    </xdr:from>
    <xdr:to>
      <xdr:col>82</xdr:col>
      <xdr:colOff>196850</xdr:colOff>
      <xdr:row>74</xdr:row>
      <xdr:rowOff>113284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80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149861</xdr:rowOff>
    </xdr:from>
    <xdr:to>
      <xdr:col>82</xdr:col>
      <xdr:colOff>107950</xdr:colOff>
      <xdr:row>80</xdr:row>
      <xdr:rowOff>12700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3522961"/>
          <a:ext cx="8382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17290</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047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12700</xdr:rowOff>
    </xdr:from>
    <xdr:to>
      <xdr:col>78</xdr:col>
      <xdr:colOff>69850</xdr:colOff>
      <xdr:row>80</xdr:row>
      <xdr:rowOff>49276</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37287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114825</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145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49276</xdr:rowOff>
    </xdr:from>
    <xdr:to>
      <xdr:col>73</xdr:col>
      <xdr:colOff>180975</xdr:colOff>
      <xdr:row>80</xdr:row>
      <xdr:rowOff>127000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893800" y="1376527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21337</xdr:rowOff>
    </xdr:from>
    <xdr:to>
      <xdr:col>74</xdr:col>
      <xdr:colOff>31750</xdr:colOff>
      <xdr:row>78</xdr:row>
      <xdr:rowOff>122937</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133114</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8128</xdr:rowOff>
    </xdr:from>
    <xdr:to>
      <xdr:col>69</xdr:col>
      <xdr:colOff>92075</xdr:colOff>
      <xdr:row>80</xdr:row>
      <xdr:rowOff>127000</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372412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3048</xdr:rowOff>
    </xdr:from>
    <xdr:to>
      <xdr:col>69</xdr:col>
      <xdr:colOff>142875</xdr:colOff>
      <xdr:row>78</xdr:row>
      <xdr:rowOff>104648</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114825</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169926</xdr:rowOff>
    </xdr:from>
    <xdr:to>
      <xdr:col>65</xdr:col>
      <xdr:colOff>53975</xdr:colOff>
      <xdr:row>78</xdr:row>
      <xdr:rowOff>100076</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110253</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99061</xdr:rowOff>
    </xdr:from>
    <xdr:to>
      <xdr:col>82</xdr:col>
      <xdr:colOff>158750</xdr:colOff>
      <xdr:row>79</xdr:row>
      <xdr:rowOff>29211</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71138</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133350</xdr:rowOff>
    </xdr:from>
    <xdr:to>
      <xdr:col>78</xdr:col>
      <xdr:colOff>120650</xdr:colOff>
      <xdr:row>80</xdr:row>
      <xdr:rowOff>63500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48277</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76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169926</xdr:rowOff>
    </xdr:from>
    <xdr:to>
      <xdr:col>74</xdr:col>
      <xdr:colOff>31750</xdr:colOff>
      <xdr:row>80</xdr:row>
      <xdr:rowOff>100076</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71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84853</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80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76200</xdr:rowOff>
    </xdr:from>
    <xdr:to>
      <xdr:col>69</xdr:col>
      <xdr:colOff>142875</xdr:colOff>
      <xdr:row>81</xdr:row>
      <xdr:rowOff>6350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162577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128778</xdr:rowOff>
    </xdr:from>
    <xdr:to>
      <xdr:col>65</xdr:col>
      <xdr:colOff>53975</xdr:colOff>
      <xdr:row>80</xdr:row>
      <xdr:rowOff>58928</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67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43705</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75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東京都福生市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118145</xdr:rowOff>
    </xdr:from>
    <xdr:to>
      <xdr:col>29</xdr:col>
      <xdr:colOff>127000</xdr:colOff>
      <xdr:row>19</xdr:row>
      <xdr:rowOff>114487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880270"/>
          <a:ext cx="0" cy="15393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86564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9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114487</xdr:rowOff>
    </xdr:from>
    <xdr:to>
      <xdr:col>30</xdr:col>
      <xdr:colOff>25400</xdr:colOff>
      <xdr:row>19</xdr:row>
      <xdr:rowOff>114487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9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33072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118145</xdr:rowOff>
    </xdr:from>
    <xdr:to>
      <xdr:col>30</xdr:col>
      <xdr:colOff>25400</xdr:colOff>
      <xdr:row>10</xdr:row>
      <xdr:rowOff>118145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880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103138</xdr:rowOff>
    </xdr:from>
    <xdr:to>
      <xdr:col>29</xdr:col>
      <xdr:colOff>127000</xdr:colOff>
      <xdr:row>17</xdr:row>
      <xdr:rowOff>133885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65413"/>
          <a:ext cx="647700" cy="30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87915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50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64797</xdr:rowOff>
    </xdr:from>
    <xdr:to>
      <xdr:col>29</xdr:col>
      <xdr:colOff>177800</xdr:colOff>
      <xdr:row>17</xdr:row>
      <xdr:rowOff>166397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128807</xdr:rowOff>
    </xdr:from>
    <xdr:to>
      <xdr:col>26</xdr:col>
      <xdr:colOff>50800</xdr:colOff>
      <xdr:row>17</xdr:row>
      <xdr:rowOff>133885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091082"/>
          <a:ext cx="698500" cy="50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88751</xdr:rowOff>
    </xdr:from>
    <xdr:to>
      <xdr:col>26</xdr:col>
      <xdr:colOff>101600</xdr:colOff>
      <xdr:row>18</xdr:row>
      <xdr:rowOff>18901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51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3678</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37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128807</xdr:rowOff>
    </xdr:from>
    <xdr:to>
      <xdr:col>22</xdr:col>
      <xdr:colOff>114300</xdr:colOff>
      <xdr:row>18</xdr:row>
      <xdr:rowOff>10653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091082"/>
          <a:ext cx="698500" cy="532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117424</xdr:rowOff>
    </xdr:from>
    <xdr:to>
      <xdr:col>22</xdr:col>
      <xdr:colOff>165100</xdr:colOff>
      <xdr:row>18</xdr:row>
      <xdr:rowOff>47574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7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32351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6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10653</xdr:rowOff>
    </xdr:from>
    <xdr:to>
      <xdr:col>18</xdr:col>
      <xdr:colOff>177800</xdr:colOff>
      <xdr:row>18</xdr:row>
      <xdr:rowOff>33334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44378"/>
          <a:ext cx="698500" cy="226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133002</xdr:rowOff>
    </xdr:from>
    <xdr:to>
      <xdr:col>19</xdr:col>
      <xdr:colOff>38100</xdr:colOff>
      <xdr:row>18</xdr:row>
      <xdr:rowOff>63152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95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47929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8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141737</xdr:rowOff>
    </xdr:from>
    <xdr:to>
      <xdr:col>15</xdr:col>
      <xdr:colOff>101600</xdr:colOff>
      <xdr:row>18</xdr:row>
      <xdr:rowOff>71887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04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82064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7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52338</xdr:rowOff>
    </xdr:from>
    <xdr:to>
      <xdr:col>29</xdr:col>
      <xdr:colOff>177800</xdr:colOff>
      <xdr:row>17</xdr:row>
      <xdr:rowOff>153938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14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68865</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59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83085</xdr:rowOff>
    </xdr:from>
    <xdr:to>
      <xdr:col>26</xdr:col>
      <xdr:colOff>101600</xdr:colOff>
      <xdr:row>18</xdr:row>
      <xdr:rowOff>13235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45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23412</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814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78007</xdr:rowOff>
    </xdr:from>
    <xdr:to>
      <xdr:col>22</xdr:col>
      <xdr:colOff>165100</xdr:colOff>
      <xdr:row>18</xdr:row>
      <xdr:rowOff>8157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40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18334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809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131303</xdr:rowOff>
    </xdr:from>
    <xdr:to>
      <xdr:col>19</xdr:col>
      <xdr:colOff>38100</xdr:colOff>
      <xdr:row>18</xdr:row>
      <xdr:rowOff>61453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93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71630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86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153984</xdr:rowOff>
    </xdr:from>
    <xdr:to>
      <xdr:col>15</xdr:col>
      <xdr:colOff>101600</xdr:colOff>
      <xdr:row>18</xdr:row>
      <xdr:rowOff>84134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16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68911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0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103748</xdr:rowOff>
    </xdr:from>
    <xdr:to>
      <xdr:col>29</xdr:col>
      <xdr:colOff>127000</xdr:colOff>
      <xdr:row>38</xdr:row>
      <xdr:rowOff>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28298"/>
          <a:ext cx="0" cy="14393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10272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7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95</xdr:rowOff>
    </xdr:from>
    <xdr:to>
      <xdr:col>30</xdr:col>
      <xdr:colOff>25400</xdr:colOff>
      <xdr:row>38</xdr:row>
      <xdr:rowOff>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67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18675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7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103748</xdr:rowOff>
    </xdr:from>
    <xdr:to>
      <xdr:col>30</xdr:col>
      <xdr:colOff>25400</xdr:colOff>
      <xdr:row>33</xdr:row>
      <xdr:rowOff>103748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2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340447</xdr:rowOff>
    </xdr:from>
    <xdr:to>
      <xdr:col>29</xdr:col>
      <xdr:colOff>127000</xdr:colOff>
      <xdr:row>38</xdr:row>
      <xdr:rowOff>95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7465147"/>
          <a:ext cx="647700" cy="2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79077</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89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234000</xdr:rowOff>
    </xdr:from>
    <xdr:to>
      <xdr:col>29</xdr:col>
      <xdr:colOff>177800</xdr:colOff>
      <xdr:row>35</xdr:row>
      <xdr:rowOff>335600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340447</xdr:rowOff>
    </xdr:from>
    <xdr:to>
      <xdr:col>26</xdr:col>
      <xdr:colOff>50800</xdr:colOff>
      <xdr:row>38</xdr:row>
      <xdr:rowOff>17207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7465147"/>
          <a:ext cx="698500" cy="19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238768</xdr:rowOff>
    </xdr:from>
    <xdr:to>
      <xdr:col>26</xdr:col>
      <xdr:colOff>101600</xdr:colOff>
      <xdr:row>35</xdr:row>
      <xdr:rowOff>340368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7645</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617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1074</xdr:rowOff>
    </xdr:from>
    <xdr:to>
      <xdr:col>22</xdr:col>
      <xdr:colOff>114300</xdr:colOff>
      <xdr:row>38</xdr:row>
      <xdr:rowOff>17207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7468674"/>
          <a:ext cx="698500" cy="161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247650</xdr:rowOff>
    </xdr:from>
    <xdr:to>
      <xdr:col>22</xdr:col>
      <xdr:colOff>165100</xdr:colOff>
      <xdr:row>36</xdr:row>
      <xdr:rowOff>6350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341982</xdr:rowOff>
    </xdr:from>
    <xdr:to>
      <xdr:col>18</xdr:col>
      <xdr:colOff>177800</xdr:colOff>
      <xdr:row>38</xdr:row>
      <xdr:rowOff>1074</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7466682"/>
          <a:ext cx="698500" cy="1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253136</xdr:rowOff>
    </xdr:from>
    <xdr:to>
      <xdr:col>19</xdr:col>
      <xdr:colOff>38100</xdr:colOff>
      <xdr:row>36</xdr:row>
      <xdr:rowOff>11836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22013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6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234391</xdr:rowOff>
    </xdr:from>
    <xdr:to>
      <xdr:col>15</xdr:col>
      <xdr:colOff>101600</xdr:colOff>
      <xdr:row>35</xdr:row>
      <xdr:rowOff>335991</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3268</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61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292195</xdr:rowOff>
    </xdr:from>
    <xdr:to>
      <xdr:col>29</xdr:col>
      <xdr:colOff>177800</xdr:colOff>
      <xdr:row>38</xdr:row>
      <xdr:rowOff>50895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7416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200772</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732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289647</xdr:rowOff>
    </xdr:from>
    <xdr:to>
      <xdr:col>26</xdr:col>
      <xdr:colOff>101600</xdr:colOff>
      <xdr:row>38</xdr:row>
      <xdr:rowOff>48347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74143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33124</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500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309307</xdr:rowOff>
    </xdr:from>
    <xdr:to>
      <xdr:col>22</xdr:col>
      <xdr:colOff>165100</xdr:colOff>
      <xdr:row>38</xdr:row>
      <xdr:rowOff>68007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7434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52784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520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293174</xdr:rowOff>
    </xdr:from>
    <xdr:to>
      <xdr:col>19</xdr:col>
      <xdr:colOff>38100</xdr:colOff>
      <xdr:row>38</xdr:row>
      <xdr:rowOff>51874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7417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36651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504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291182</xdr:rowOff>
    </xdr:from>
    <xdr:to>
      <xdr:col>15</xdr:col>
      <xdr:colOff>101600</xdr:colOff>
      <xdr:row>38</xdr:row>
      <xdr:rowOff>49882</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415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34659</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502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東京都福生市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56,274
52,892
10.16
29,802,966
28,293,775
1,457,752
12,566,383
6,598,451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122803</xdr:rowOff>
    </xdr:from>
    <xdr:to>
      <xdr:col>24</xdr:col>
      <xdr:colOff>62865</xdr:colOff>
      <xdr:row>38</xdr:row>
      <xdr:rowOff>143091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303"/>
          <a:ext cx="1270" cy="1391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146918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6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143091</xdr:rowOff>
    </xdr:from>
    <xdr:to>
      <xdr:col>24</xdr:col>
      <xdr:colOff>152400</xdr:colOff>
      <xdr:row>38</xdr:row>
      <xdr:rowOff>143091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5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69480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122803</xdr:rowOff>
    </xdr:from>
    <xdr:to>
      <xdr:col>24</xdr:col>
      <xdr:colOff>152400</xdr:colOff>
      <xdr:row>30</xdr:row>
      <xdr:rowOff>122803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48565</xdr:rowOff>
    </xdr:from>
    <xdr:to>
      <xdr:col>24</xdr:col>
      <xdr:colOff>63500</xdr:colOff>
      <xdr:row>36</xdr:row>
      <xdr:rowOff>62852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20765"/>
          <a:ext cx="8382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9701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81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31274</xdr:rowOff>
    </xdr:from>
    <xdr:to>
      <xdr:col>24</xdr:col>
      <xdr:colOff>114300</xdr:colOff>
      <xdr:row>36</xdr:row>
      <xdr:rowOff>132874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62852</xdr:rowOff>
    </xdr:from>
    <xdr:to>
      <xdr:col>19</xdr:col>
      <xdr:colOff>177800</xdr:colOff>
      <xdr:row>36</xdr:row>
      <xdr:rowOff>89675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35052"/>
          <a:ext cx="889000" cy="2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63868</xdr:rowOff>
    </xdr:from>
    <xdr:to>
      <xdr:col>20</xdr:col>
      <xdr:colOff>38100</xdr:colOff>
      <xdr:row>36</xdr:row>
      <xdr:rowOff>165468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156595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32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89675</xdr:rowOff>
    </xdr:from>
    <xdr:to>
      <xdr:col>15</xdr:col>
      <xdr:colOff>50800</xdr:colOff>
      <xdr:row>36</xdr:row>
      <xdr:rowOff>127489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61875"/>
          <a:ext cx="889000" cy="3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169786</xdr:rowOff>
    </xdr:from>
    <xdr:to>
      <xdr:col>15</xdr:col>
      <xdr:colOff>101600</xdr:colOff>
      <xdr:row>37</xdr:row>
      <xdr:rowOff>99936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91063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127489</xdr:rowOff>
    </xdr:from>
    <xdr:to>
      <xdr:col>10</xdr:col>
      <xdr:colOff>114300</xdr:colOff>
      <xdr:row>36</xdr:row>
      <xdr:rowOff>154464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99689"/>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9938</xdr:rowOff>
    </xdr:from>
    <xdr:to>
      <xdr:col>10</xdr:col>
      <xdr:colOff>165100</xdr:colOff>
      <xdr:row>37</xdr:row>
      <xdr:rowOff>111538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102665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6680</xdr:rowOff>
    </xdr:from>
    <xdr:to>
      <xdr:col>6</xdr:col>
      <xdr:colOff>38100</xdr:colOff>
      <xdr:row>37</xdr:row>
      <xdr:rowOff>108280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99407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169215</xdr:rowOff>
    </xdr:from>
    <xdr:to>
      <xdr:col>24</xdr:col>
      <xdr:colOff>114300</xdr:colOff>
      <xdr:row>36</xdr:row>
      <xdr:rowOff>99365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6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20642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2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12052</xdr:rowOff>
    </xdr:from>
    <xdr:to>
      <xdr:col>20</xdr:col>
      <xdr:colOff>38100</xdr:colOff>
      <xdr:row>36</xdr:row>
      <xdr:rowOff>113652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8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130179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95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38875</xdr:rowOff>
    </xdr:from>
    <xdr:to>
      <xdr:col>15</xdr:col>
      <xdr:colOff>101600</xdr:colOff>
      <xdr:row>36</xdr:row>
      <xdr:rowOff>140475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1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157002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98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76689</xdr:rowOff>
    </xdr:from>
    <xdr:to>
      <xdr:col>10</xdr:col>
      <xdr:colOff>165100</xdr:colOff>
      <xdr:row>37</xdr:row>
      <xdr:rowOff>6839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4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23366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02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103664</xdr:rowOff>
    </xdr:from>
    <xdr:to>
      <xdr:col>6</xdr:col>
      <xdr:colOff>38100</xdr:colOff>
      <xdr:row>37</xdr:row>
      <xdr:rowOff>33814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7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50341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5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138290</xdr:rowOff>
    </xdr:from>
    <xdr:to>
      <xdr:col>24</xdr:col>
      <xdr:colOff>62865</xdr:colOff>
      <xdr:row>58</xdr:row>
      <xdr:rowOff>46749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0790"/>
          <a:ext cx="1270" cy="128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50576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46749</xdr:rowOff>
    </xdr:from>
    <xdr:to>
      <xdr:col>24</xdr:col>
      <xdr:colOff>152400</xdr:colOff>
      <xdr:row>58</xdr:row>
      <xdr:rowOff>46749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84967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8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138290</xdr:rowOff>
    </xdr:from>
    <xdr:to>
      <xdr:col>24</xdr:col>
      <xdr:colOff>152400</xdr:colOff>
      <xdr:row>50</xdr:row>
      <xdr:rowOff>138290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0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62052</xdr:rowOff>
    </xdr:from>
    <xdr:to>
      <xdr:col>24</xdr:col>
      <xdr:colOff>63500</xdr:colOff>
      <xdr:row>55</xdr:row>
      <xdr:rowOff>132080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320352"/>
          <a:ext cx="838200" cy="24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31272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32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52845</xdr:rowOff>
    </xdr:from>
    <xdr:to>
      <xdr:col>24</xdr:col>
      <xdr:colOff>114300</xdr:colOff>
      <xdr:row>56</xdr:row>
      <xdr:rowOff>154445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132080</xdr:rowOff>
    </xdr:from>
    <xdr:to>
      <xdr:col>19</xdr:col>
      <xdr:colOff>177800</xdr:colOff>
      <xdr:row>56</xdr:row>
      <xdr:rowOff>129121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561830"/>
          <a:ext cx="889000" cy="16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136207</xdr:rowOff>
    </xdr:from>
    <xdr:to>
      <xdr:col>20</xdr:col>
      <xdr:colOff>38100</xdr:colOff>
      <xdr:row>57</xdr:row>
      <xdr:rowOff>66357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57484</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83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129121</xdr:rowOff>
    </xdr:from>
    <xdr:to>
      <xdr:col>15</xdr:col>
      <xdr:colOff>50800</xdr:colOff>
      <xdr:row>57</xdr:row>
      <xdr:rowOff>495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730321"/>
          <a:ext cx="889000" cy="4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25883</xdr:rowOff>
    </xdr:from>
    <xdr:to>
      <xdr:col>15</xdr:col>
      <xdr:colOff>101600</xdr:colOff>
      <xdr:row>57</xdr:row>
      <xdr:rowOff>127483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118610</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89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113576</xdr:rowOff>
    </xdr:from>
    <xdr:to>
      <xdr:col>10</xdr:col>
      <xdr:colOff>114300</xdr:colOff>
      <xdr:row>57</xdr:row>
      <xdr:rowOff>495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714776"/>
          <a:ext cx="889000" cy="5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63805</xdr:rowOff>
    </xdr:from>
    <xdr:to>
      <xdr:col>10</xdr:col>
      <xdr:colOff>165100</xdr:colOff>
      <xdr:row>57</xdr:row>
      <xdr:rowOff>165405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3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156532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92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77394</xdr:rowOff>
    </xdr:from>
    <xdr:to>
      <xdr:col>6</xdr:col>
      <xdr:colOff>38100</xdr:colOff>
      <xdr:row>58</xdr:row>
      <xdr:rowOff>7544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170121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94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11252</xdr:rowOff>
    </xdr:from>
    <xdr:to>
      <xdr:col>24</xdr:col>
      <xdr:colOff>114300</xdr:colOff>
      <xdr:row>54</xdr:row>
      <xdr:rowOff>112852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26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34129</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12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81280</xdr:rowOff>
    </xdr:from>
    <xdr:to>
      <xdr:col>20</xdr:col>
      <xdr:colOff>38100</xdr:colOff>
      <xdr:row>56</xdr:row>
      <xdr:rowOff>11430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51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27957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28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78321</xdr:rowOff>
    </xdr:from>
    <xdr:to>
      <xdr:col>15</xdr:col>
      <xdr:colOff>101600</xdr:colOff>
      <xdr:row>57</xdr:row>
      <xdr:rowOff>8471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7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24998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45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121145</xdr:rowOff>
    </xdr:from>
    <xdr:to>
      <xdr:col>10</xdr:col>
      <xdr:colOff>165100</xdr:colOff>
      <xdr:row>57</xdr:row>
      <xdr:rowOff>51295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2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67822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49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62776</xdr:rowOff>
    </xdr:from>
    <xdr:to>
      <xdr:col>6</xdr:col>
      <xdr:colOff>38100</xdr:colOff>
      <xdr:row>56</xdr:row>
      <xdr:rowOff>164376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66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9453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43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59069</xdr:rowOff>
    </xdr:from>
    <xdr:to>
      <xdr:col>24</xdr:col>
      <xdr:colOff>62865</xdr:colOff>
      <xdr:row>79</xdr:row>
      <xdr:rowOff>83530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32019"/>
          <a:ext cx="1270" cy="139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87357</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631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83530</xdr:rowOff>
    </xdr:from>
    <xdr:to>
      <xdr:col>24</xdr:col>
      <xdr:colOff>152400</xdr:colOff>
      <xdr:row>79</xdr:row>
      <xdr:rowOff>83530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62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5746</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0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59069</xdr:rowOff>
    </xdr:from>
    <xdr:to>
      <xdr:col>24</xdr:col>
      <xdr:colOff>152400</xdr:colOff>
      <xdr:row>71</xdr:row>
      <xdr:rowOff>59069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3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29221</xdr:rowOff>
    </xdr:from>
    <xdr:to>
      <xdr:col>24</xdr:col>
      <xdr:colOff>63500</xdr:colOff>
      <xdr:row>79</xdr:row>
      <xdr:rowOff>29645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573771"/>
          <a:ext cx="838200" cy="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100837</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302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77960</xdr:rowOff>
    </xdr:from>
    <xdr:to>
      <xdr:col>24</xdr:col>
      <xdr:colOff>114300</xdr:colOff>
      <xdr:row>79</xdr:row>
      <xdr:rowOff>8110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45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29221</xdr:rowOff>
    </xdr:from>
    <xdr:to>
      <xdr:col>19</xdr:col>
      <xdr:colOff>177800</xdr:colOff>
      <xdr:row>79</xdr:row>
      <xdr:rowOff>32029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573771"/>
          <a:ext cx="889000" cy="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74988</xdr:rowOff>
    </xdr:from>
    <xdr:to>
      <xdr:col>20</xdr:col>
      <xdr:colOff>38100</xdr:colOff>
      <xdr:row>79</xdr:row>
      <xdr:rowOff>5138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44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21665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223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17301</xdr:rowOff>
    </xdr:from>
    <xdr:to>
      <xdr:col>15</xdr:col>
      <xdr:colOff>50800</xdr:colOff>
      <xdr:row>79</xdr:row>
      <xdr:rowOff>32029</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561851"/>
          <a:ext cx="889000" cy="1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98730</xdr:rowOff>
    </xdr:from>
    <xdr:to>
      <xdr:col>15</xdr:col>
      <xdr:colOff>101600</xdr:colOff>
      <xdr:row>79</xdr:row>
      <xdr:rowOff>28880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4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45407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24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17301</xdr:rowOff>
    </xdr:from>
    <xdr:to>
      <xdr:col>10</xdr:col>
      <xdr:colOff>114300</xdr:colOff>
      <xdr:row>79</xdr:row>
      <xdr:rowOff>35654</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561851"/>
          <a:ext cx="889000" cy="1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97881</xdr:rowOff>
    </xdr:from>
    <xdr:to>
      <xdr:col>10</xdr:col>
      <xdr:colOff>165100</xdr:colOff>
      <xdr:row>79</xdr:row>
      <xdr:rowOff>28031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470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44558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246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93374</xdr:rowOff>
    </xdr:from>
    <xdr:to>
      <xdr:col>6</xdr:col>
      <xdr:colOff>38100</xdr:colOff>
      <xdr:row>79</xdr:row>
      <xdr:rowOff>23524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46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40051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24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150295</xdr:rowOff>
    </xdr:from>
    <xdr:to>
      <xdr:col>24</xdr:col>
      <xdr:colOff>114300</xdr:colOff>
      <xdr:row>79</xdr:row>
      <xdr:rowOff>80445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5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65222</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43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149871</xdr:rowOff>
    </xdr:from>
    <xdr:to>
      <xdr:col>20</xdr:col>
      <xdr:colOff>38100</xdr:colOff>
      <xdr:row>79</xdr:row>
      <xdr:rowOff>80021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52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71148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615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152679</xdr:rowOff>
    </xdr:from>
    <xdr:to>
      <xdr:col>15</xdr:col>
      <xdr:colOff>101600</xdr:colOff>
      <xdr:row>79</xdr:row>
      <xdr:rowOff>82829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52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73956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61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137951</xdr:rowOff>
    </xdr:from>
    <xdr:to>
      <xdr:col>10</xdr:col>
      <xdr:colOff>165100</xdr:colOff>
      <xdr:row>79</xdr:row>
      <xdr:rowOff>68101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51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59228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603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156304</xdr:rowOff>
    </xdr:from>
    <xdr:to>
      <xdr:col>6</xdr:col>
      <xdr:colOff>38100</xdr:colOff>
      <xdr:row>79</xdr:row>
      <xdr:rowOff>86454</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52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77581</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62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139649</xdr:rowOff>
    </xdr:from>
    <xdr:to>
      <xdr:col>24</xdr:col>
      <xdr:colOff>62865</xdr:colOff>
      <xdr:row>99</xdr:row>
      <xdr:rowOff>74955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98699"/>
          <a:ext cx="1270" cy="1649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78782</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5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74955</xdr:rowOff>
    </xdr:from>
    <xdr:to>
      <xdr:col>24</xdr:col>
      <xdr:colOff>152400</xdr:colOff>
      <xdr:row>99</xdr:row>
      <xdr:rowOff>74955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4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86326</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73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139649</xdr:rowOff>
    </xdr:from>
    <xdr:to>
      <xdr:col>24</xdr:col>
      <xdr:colOff>152400</xdr:colOff>
      <xdr:row>89</xdr:row>
      <xdr:rowOff>139649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98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85661</xdr:rowOff>
    </xdr:from>
    <xdr:to>
      <xdr:col>24</xdr:col>
      <xdr:colOff>63500</xdr:colOff>
      <xdr:row>95</xdr:row>
      <xdr:rowOff>92494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030511"/>
          <a:ext cx="838200" cy="34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22534</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817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44107</xdr:rowOff>
    </xdr:from>
    <xdr:to>
      <xdr:col>24</xdr:col>
      <xdr:colOff>114300</xdr:colOff>
      <xdr:row>96</xdr:row>
      <xdr:rowOff>145707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50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92494</xdr:rowOff>
    </xdr:from>
    <xdr:to>
      <xdr:col>19</xdr:col>
      <xdr:colOff>177800</xdr:colOff>
      <xdr:row>95</xdr:row>
      <xdr:rowOff>115354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3802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31065</xdr:rowOff>
    </xdr:from>
    <xdr:to>
      <xdr:col>20</xdr:col>
      <xdr:colOff>38100</xdr:colOff>
      <xdr:row>98</xdr:row>
      <xdr:rowOff>132665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833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123792</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925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115354</xdr:rowOff>
    </xdr:from>
    <xdr:to>
      <xdr:col>15</xdr:col>
      <xdr:colOff>50800</xdr:colOff>
      <xdr:row>96</xdr:row>
      <xdr:rowOff>14185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403104"/>
          <a:ext cx="889000" cy="70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90336</xdr:rowOff>
    </xdr:from>
    <xdr:to>
      <xdr:col>15</xdr:col>
      <xdr:colOff>101600</xdr:colOff>
      <xdr:row>99</xdr:row>
      <xdr:rowOff>20486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89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11613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98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4141</xdr:rowOff>
    </xdr:from>
    <xdr:to>
      <xdr:col>10</xdr:col>
      <xdr:colOff>114300</xdr:colOff>
      <xdr:row>96</xdr:row>
      <xdr:rowOff>14185</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6463341"/>
          <a:ext cx="889000" cy="1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153085</xdr:rowOff>
    </xdr:from>
    <xdr:to>
      <xdr:col>10</xdr:col>
      <xdr:colOff>165100</xdr:colOff>
      <xdr:row>99</xdr:row>
      <xdr:rowOff>83235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95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74362</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704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150774</xdr:rowOff>
    </xdr:from>
    <xdr:to>
      <xdr:col>6</xdr:col>
      <xdr:colOff>38100</xdr:colOff>
      <xdr:row>99</xdr:row>
      <xdr:rowOff>80924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95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72051</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704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34861</xdr:rowOff>
    </xdr:from>
    <xdr:to>
      <xdr:col>24</xdr:col>
      <xdr:colOff>114300</xdr:colOff>
      <xdr:row>93</xdr:row>
      <xdr:rowOff>136461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597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57738</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831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41694</xdr:rowOff>
    </xdr:from>
    <xdr:to>
      <xdr:col>20</xdr:col>
      <xdr:colOff>38100</xdr:colOff>
      <xdr:row>95</xdr:row>
      <xdr:rowOff>143294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32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159821</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104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64554</xdr:rowOff>
    </xdr:from>
    <xdr:to>
      <xdr:col>15</xdr:col>
      <xdr:colOff>101600</xdr:colOff>
      <xdr:row>95</xdr:row>
      <xdr:rowOff>166154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35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11231</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12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134835</xdr:rowOff>
    </xdr:from>
    <xdr:to>
      <xdr:col>10</xdr:col>
      <xdr:colOff>165100</xdr:colOff>
      <xdr:row>96</xdr:row>
      <xdr:rowOff>64985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42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81512</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197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124791</xdr:rowOff>
    </xdr:from>
    <xdr:to>
      <xdr:col>6</xdr:col>
      <xdr:colOff>38100</xdr:colOff>
      <xdr:row>96</xdr:row>
      <xdr:rowOff>54941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41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71468</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187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36667</xdr:rowOff>
    </xdr:from>
    <xdr:to>
      <xdr:col>54</xdr:col>
      <xdr:colOff>189865</xdr:colOff>
      <xdr:row>38</xdr:row>
      <xdr:rowOff>95645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351617"/>
          <a:ext cx="1270" cy="125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99472</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1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95645</xdr:rowOff>
    </xdr:from>
    <xdr:to>
      <xdr:col>55</xdr:col>
      <xdr:colOff>88900</xdr:colOff>
      <xdr:row>38</xdr:row>
      <xdr:rowOff>95645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1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154794</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126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36667</xdr:rowOff>
    </xdr:from>
    <xdr:to>
      <xdr:col>55</xdr:col>
      <xdr:colOff>88900</xdr:colOff>
      <xdr:row>31</xdr:row>
      <xdr:rowOff>36667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351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29</xdr:row>
      <xdr:rowOff>107348</xdr:rowOff>
    </xdr:from>
    <xdr:to>
      <xdr:col>55</xdr:col>
      <xdr:colOff>0</xdr:colOff>
      <xdr:row>36</xdr:row>
      <xdr:rowOff>39725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079398"/>
          <a:ext cx="838200" cy="113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148578</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149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170151</xdr:rowOff>
    </xdr:from>
    <xdr:to>
      <xdr:col>55</xdr:col>
      <xdr:colOff>50800</xdr:colOff>
      <xdr:row>36</xdr:row>
      <xdr:rowOff>100301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17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107348</xdr:rowOff>
    </xdr:from>
    <xdr:to>
      <xdr:col>50</xdr:col>
      <xdr:colOff>114300</xdr:colOff>
      <xdr:row>36</xdr:row>
      <xdr:rowOff>81908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079398"/>
          <a:ext cx="889000" cy="117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80083</xdr:rowOff>
    </xdr:from>
    <xdr:to>
      <xdr:col>50</xdr:col>
      <xdr:colOff>165100</xdr:colOff>
      <xdr:row>30</xdr:row>
      <xdr:rowOff>10233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0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1360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5144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81908</xdr:rowOff>
    </xdr:from>
    <xdr:to>
      <xdr:col>45</xdr:col>
      <xdr:colOff>177800</xdr:colOff>
      <xdr:row>36</xdr:row>
      <xdr:rowOff>105366</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254108"/>
          <a:ext cx="889000" cy="23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82412</xdr:rowOff>
    </xdr:from>
    <xdr:to>
      <xdr:col>46</xdr:col>
      <xdr:colOff>38100</xdr:colOff>
      <xdr:row>37</xdr:row>
      <xdr:rowOff>12562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5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3689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34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105366</xdr:rowOff>
    </xdr:from>
    <xdr:to>
      <xdr:col>41</xdr:col>
      <xdr:colOff>50800</xdr:colOff>
      <xdr:row>36</xdr:row>
      <xdr:rowOff>122686</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277566"/>
          <a:ext cx="889000" cy="1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126619</xdr:rowOff>
    </xdr:from>
    <xdr:to>
      <xdr:col>41</xdr:col>
      <xdr:colOff>101600</xdr:colOff>
      <xdr:row>37</xdr:row>
      <xdr:rowOff>56769</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9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47896</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39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134805</xdr:rowOff>
    </xdr:from>
    <xdr:to>
      <xdr:col>36</xdr:col>
      <xdr:colOff>165100</xdr:colOff>
      <xdr:row>37</xdr:row>
      <xdr:rowOff>64955</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0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56082</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39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160375</xdr:rowOff>
    </xdr:from>
    <xdr:to>
      <xdr:col>55</xdr:col>
      <xdr:colOff>50800</xdr:colOff>
      <xdr:row>36</xdr:row>
      <xdr:rowOff>90525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16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11802</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01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56548</xdr:rowOff>
    </xdr:from>
    <xdr:to>
      <xdr:col>50</xdr:col>
      <xdr:colOff>165100</xdr:colOff>
      <xdr:row>29</xdr:row>
      <xdr:rowOff>158148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02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3225</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4803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31108</xdr:rowOff>
    </xdr:from>
    <xdr:to>
      <xdr:col>46</xdr:col>
      <xdr:colOff>38100</xdr:colOff>
      <xdr:row>36</xdr:row>
      <xdr:rowOff>132708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20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149235</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597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54566</xdr:rowOff>
    </xdr:from>
    <xdr:to>
      <xdr:col>41</xdr:col>
      <xdr:colOff>101600</xdr:colOff>
      <xdr:row>36</xdr:row>
      <xdr:rowOff>156166</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22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1243</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00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71886</xdr:rowOff>
    </xdr:from>
    <xdr:to>
      <xdr:col>36</xdr:col>
      <xdr:colOff>165100</xdr:colOff>
      <xdr:row>37</xdr:row>
      <xdr:rowOff>2036</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24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18563</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01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137512</xdr:rowOff>
    </xdr:from>
    <xdr:to>
      <xdr:col>54</xdr:col>
      <xdr:colOff>189865</xdr:colOff>
      <xdr:row>59</xdr:row>
      <xdr:rowOff>42632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710012"/>
          <a:ext cx="1270" cy="144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46459</xdr:rowOff>
    </xdr:from>
    <xdr:ext cx="469744"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16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42632</xdr:rowOff>
    </xdr:from>
    <xdr:to>
      <xdr:col>55</xdr:col>
      <xdr:colOff>88900</xdr:colOff>
      <xdr:row>59</xdr:row>
      <xdr:rowOff>42632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15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84189</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8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137512</xdr:rowOff>
    </xdr:from>
    <xdr:to>
      <xdr:col>55</xdr:col>
      <xdr:colOff>88900</xdr:colOff>
      <xdr:row>50</xdr:row>
      <xdr:rowOff>137512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71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104256</xdr:rowOff>
    </xdr:from>
    <xdr:to>
      <xdr:col>55</xdr:col>
      <xdr:colOff>0</xdr:colOff>
      <xdr:row>58</xdr:row>
      <xdr:rowOff>49229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9876906"/>
          <a:ext cx="838200" cy="11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85162</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514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62285</xdr:rowOff>
    </xdr:from>
    <xdr:to>
      <xdr:col>55</xdr:col>
      <xdr:colOff>50800</xdr:colOff>
      <xdr:row>56</xdr:row>
      <xdr:rowOff>163885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66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130741</xdr:rowOff>
    </xdr:from>
    <xdr:to>
      <xdr:col>50</xdr:col>
      <xdr:colOff>114300</xdr:colOff>
      <xdr:row>58</xdr:row>
      <xdr:rowOff>49229</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9731941"/>
          <a:ext cx="889000" cy="261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67314</xdr:rowOff>
    </xdr:from>
    <xdr:to>
      <xdr:col>50</xdr:col>
      <xdr:colOff>165100</xdr:colOff>
      <xdr:row>56</xdr:row>
      <xdr:rowOff>168914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6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13991</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44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130741</xdr:rowOff>
    </xdr:from>
    <xdr:to>
      <xdr:col>45</xdr:col>
      <xdr:colOff>177800</xdr:colOff>
      <xdr:row>57</xdr:row>
      <xdr:rowOff>12185</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7861300" y="9731941"/>
          <a:ext cx="889000" cy="52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66170</xdr:rowOff>
    </xdr:from>
    <xdr:to>
      <xdr:col>46</xdr:col>
      <xdr:colOff>38100</xdr:colOff>
      <xdr:row>56</xdr:row>
      <xdr:rowOff>167770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66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12847</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44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17845</xdr:rowOff>
    </xdr:from>
    <xdr:to>
      <xdr:col>41</xdr:col>
      <xdr:colOff>50800</xdr:colOff>
      <xdr:row>57</xdr:row>
      <xdr:rowOff>12185</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972300" y="9619045"/>
          <a:ext cx="889000" cy="16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105947</xdr:rowOff>
    </xdr:from>
    <xdr:to>
      <xdr:col>41</xdr:col>
      <xdr:colOff>101600</xdr:colOff>
      <xdr:row>57</xdr:row>
      <xdr:rowOff>36097</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70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52624</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48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41873</xdr:rowOff>
    </xdr:from>
    <xdr:to>
      <xdr:col>36</xdr:col>
      <xdr:colOff>165100</xdr:colOff>
      <xdr:row>56</xdr:row>
      <xdr:rowOff>143473</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64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134600</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735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53456</xdr:rowOff>
    </xdr:from>
    <xdr:to>
      <xdr:col>55</xdr:col>
      <xdr:colOff>50800</xdr:colOff>
      <xdr:row>57</xdr:row>
      <xdr:rowOff>155056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82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31883</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80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169879</xdr:rowOff>
    </xdr:from>
    <xdr:to>
      <xdr:col>50</xdr:col>
      <xdr:colOff>165100</xdr:colOff>
      <xdr:row>58</xdr:row>
      <xdr:rowOff>100029</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94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91156</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1003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79941</xdr:rowOff>
    </xdr:from>
    <xdr:to>
      <xdr:col>46</xdr:col>
      <xdr:colOff>38100</xdr:colOff>
      <xdr:row>57</xdr:row>
      <xdr:rowOff>10091</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68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1218</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773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132835</xdr:rowOff>
    </xdr:from>
    <xdr:to>
      <xdr:col>41</xdr:col>
      <xdr:colOff>101600</xdr:colOff>
      <xdr:row>57</xdr:row>
      <xdr:rowOff>62985</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7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54112</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826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138495</xdr:rowOff>
    </xdr:from>
    <xdr:to>
      <xdr:col>36</xdr:col>
      <xdr:colOff>165100</xdr:colOff>
      <xdr:row>56</xdr:row>
      <xdr:rowOff>68645</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56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85172</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34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160922</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62422"/>
          <a:ext cx="1270" cy="1426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107599</xdr:rowOff>
    </xdr:from>
    <xdr:ext cx="534377"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93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160922</xdr:rowOff>
    </xdr:from>
    <xdr:to>
      <xdr:col>55</xdr:col>
      <xdr:colOff>88900</xdr:colOff>
      <xdr:row>70</xdr:row>
      <xdr:rowOff>160922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6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23228</xdr:rowOff>
    </xdr:from>
    <xdr:to>
      <xdr:col>55</xdr:col>
      <xdr:colOff>0</xdr:colOff>
      <xdr:row>79</xdr:row>
      <xdr:rowOff>42108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9639300" y="13567778"/>
          <a:ext cx="838200" cy="18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144315</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174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121438</xdr:rowOff>
    </xdr:from>
    <xdr:to>
      <xdr:col>55</xdr:col>
      <xdr:colOff>50800</xdr:colOff>
      <xdr:row>78</xdr:row>
      <xdr:rowOff>51588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50431</xdr:rowOff>
    </xdr:from>
    <xdr:to>
      <xdr:col>50</xdr:col>
      <xdr:colOff>114300</xdr:colOff>
      <xdr:row>79</xdr:row>
      <xdr:rowOff>42108</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8750300" y="13423531"/>
          <a:ext cx="889000" cy="16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129972</xdr:rowOff>
    </xdr:from>
    <xdr:to>
      <xdr:col>50</xdr:col>
      <xdr:colOff>165100</xdr:colOff>
      <xdr:row>78</xdr:row>
      <xdr:rowOff>60122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76649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10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50431</xdr:rowOff>
    </xdr:from>
    <xdr:to>
      <xdr:col>45</xdr:col>
      <xdr:colOff>177800</xdr:colOff>
      <xdr:row>79</xdr:row>
      <xdr:rowOff>7741</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7861300" y="13423531"/>
          <a:ext cx="889000" cy="128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77146</xdr:rowOff>
    </xdr:from>
    <xdr:to>
      <xdr:col>46</xdr:col>
      <xdr:colOff>38100</xdr:colOff>
      <xdr:row>78</xdr:row>
      <xdr:rowOff>7296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23823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106590</xdr:rowOff>
    </xdr:from>
    <xdr:to>
      <xdr:col>41</xdr:col>
      <xdr:colOff>50800</xdr:colOff>
      <xdr:row>79</xdr:row>
      <xdr:rowOff>7741</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6972300" y="13136790"/>
          <a:ext cx="889000" cy="415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104978</xdr:rowOff>
    </xdr:from>
    <xdr:to>
      <xdr:col>41</xdr:col>
      <xdr:colOff>101600</xdr:colOff>
      <xdr:row>78</xdr:row>
      <xdr:rowOff>35128</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51655</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0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90024</xdr:rowOff>
    </xdr:from>
    <xdr:to>
      <xdr:col>36</xdr:col>
      <xdr:colOff>165100</xdr:colOff>
      <xdr:row>78</xdr:row>
      <xdr:rowOff>20174</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11301</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38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143878</xdr:rowOff>
    </xdr:from>
    <xdr:to>
      <xdr:col>55</xdr:col>
      <xdr:colOff>50800</xdr:colOff>
      <xdr:row>79</xdr:row>
      <xdr:rowOff>74028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51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58805</xdr:rowOff>
    </xdr:from>
    <xdr:ext cx="469744"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431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162758</xdr:rowOff>
    </xdr:from>
    <xdr:to>
      <xdr:col>50</xdr:col>
      <xdr:colOff>165100</xdr:colOff>
      <xdr:row>79</xdr:row>
      <xdr:rowOff>92908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53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84035</xdr:rowOff>
    </xdr:from>
    <xdr:ext cx="378565"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450017" y="13628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171081</xdr:rowOff>
    </xdr:from>
    <xdr:to>
      <xdr:col>46</xdr:col>
      <xdr:colOff>38100</xdr:colOff>
      <xdr:row>78</xdr:row>
      <xdr:rowOff>101231</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37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92358</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515428" y="1346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128391</xdr:rowOff>
    </xdr:from>
    <xdr:to>
      <xdr:col>41</xdr:col>
      <xdr:colOff>101600</xdr:colOff>
      <xdr:row>79</xdr:row>
      <xdr:rowOff>58541</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50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49668</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626428" y="1359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55790</xdr:rowOff>
    </xdr:from>
    <xdr:to>
      <xdr:col>36</xdr:col>
      <xdr:colOff>165100</xdr:colOff>
      <xdr:row>76</xdr:row>
      <xdr:rowOff>157390</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08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2468</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05111" y="1286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145759</xdr:rowOff>
    </xdr:from>
    <xdr:to>
      <xdr:col>54</xdr:col>
      <xdr:colOff>189865</xdr:colOff>
      <xdr:row>99</xdr:row>
      <xdr:rowOff>57077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576259"/>
          <a:ext cx="1270" cy="145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60904</xdr:rowOff>
    </xdr:from>
    <xdr:ext cx="469744"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703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57077</xdr:rowOff>
    </xdr:from>
    <xdr:to>
      <xdr:col>55</xdr:col>
      <xdr:colOff>88900</xdr:colOff>
      <xdr:row>99</xdr:row>
      <xdr:rowOff>57077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70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92436</xdr:rowOff>
    </xdr:from>
    <xdr:ext cx="534377"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35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145759</xdr:rowOff>
    </xdr:from>
    <xdr:to>
      <xdr:col>55</xdr:col>
      <xdr:colOff>88900</xdr:colOff>
      <xdr:row>90</xdr:row>
      <xdr:rowOff>145759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57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2704</xdr:rowOff>
    </xdr:from>
    <xdr:to>
      <xdr:col>55</xdr:col>
      <xdr:colOff>0</xdr:colOff>
      <xdr:row>98</xdr:row>
      <xdr:rowOff>10753</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9639300" y="16804804"/>
          <a:ext cx="838200" cy="8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160176</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447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137299</xdr:rowOff>
    </xdr:from>
    <xdr:to>
      <xdr:col>55</xdr:col>
      <xdr:colOff>50800</xdr:colOff>
      <xdr:row>97</xdr:row>
      <xdr:rowOff>67449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122278</xdr:rowOff>
    </xdr:from>
    <xdr:to>
      <xdr:col>50</xdr:col>
      <xdr:colOff>114300</xdr:colOff>
      <xdr:row>98</xdr:row>
      <xdr:rowOff>2704</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8750300" y="16581478"/>
          <a:ext cx="889000" cy="22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130277</xdr:rowOff>
    </xdr:from>
    <xdr:to>
      <xdr:col>50</xdr:col>
      <xdr:colOff>165100</xdr:colOff>
      <xdr:row>97</xdr:row>
      <xdr:rowOff>60427</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76954</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36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122278</xdr:rowOff>
    </xdr:from>
    <xdr:to>
      <xdr:col>45</xdr:col>
      <xdr:colOff>177800</xdr:colOff>
      <xdr:row>97</xdr:row>
      <xdr:rowOff>56914</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7861300" y="16581478"/>
          <a:ext cx="889000" cy="10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3470</xdr:rowOff>
    </xdr:from>
    <xdr:to>
      <xdr:col>46</xdr:col>
      <xdr:colOff>38100</xdr:colOff>
      <xdr:row>97</xdr:row>
      <xdr:rowOff>105070</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96197</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72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56914</xdr:rowOff>
    </xdr:from>
    <xdr:to>
      <xdr:col>41</xdr:col>
      <xdr:colOff>50800</xdr:colOff>
      <xdr:row>97</xdr:row>
      <xdr:rowOff>104529</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flipV="1">
          <a:off x="6972300" y="16687564"/>
          <a:ext cx="889000" cy="4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35424</xdr:rowOff>
    </xdr:from>
    <xdr:to>
      <xdr:col>41</xdr:col>
      <xdr:colOff>101600</xdr:colOff>
      <xdr:row>97</xdr:row>
      <xdr:rowOff>137024</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128151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75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144058</xdr:rowOff>
    </xdr:from>
    <xdr:to>
      <xdr:col>36</xdr:col>
      <xdr:colOff>165100</xdr:colOff>
      <xdr:row>97</xdr:row>
      <xdr:rowOff>74208</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90735</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37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131403</xdr:rowOff>
    </xdr:from>
    <xdr:to>
      <xdr:col>55</xdr:col>
      <xdr:colOff>50800</xdr:colOff>
      <xdr:row>98</xdr:row>
      <xdr:rowOff>61553</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676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109830</xdr:rowOff>
    </xdr:from>
    <xdr:ext cx="534377"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674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123354</xdr:rowOff>
    </xdr:from>
    <xdr:to>
      <xdr:col>50</xdr:col>
      <xdr:colOff>165100</xdr:colOff>
      <xdr:row>98</xdr:row>
      <xdr:rowOff>53504</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675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44631</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372111" y="1684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71478</xdr:rowOff>
    </xdr:from>
    <xdr:to>
      <xdr:col>46</xdr:col>
      <xdr:colOff>38100</xdr:colOff>
      <xdr:row>97</xdr:row>
      <xdr:rowOff>1628</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653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18155</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483111" y="1630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6114</xdr:rowOff>
    </xdr:from>
    <xdr:to>
      <xdr:col>41</xdr:col>
      <xdr:colOff>101600</xdr:colOff>
      <xdr:row>97</xdr:row>
      <xdr:rowOff>107714</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663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124241</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594111" y="1641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53729</xdr:rowOff>
    </xdr:from>
    <xdr:to>
      <xdr:col>36</xdr:col>
      <xdr:colOff>165100</xdr:colOff>
      <xdr:row>97</xdr:row>
      <xdr:rowOff>155329</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668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146456</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05111" y="1677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a:extLst>
            <a:ext uri="{FF2B5EF4-FFF2-40B4-BE49-F238E27FC236}">
              <a16:creationId xmlns:a16="http://schemas.microsoft.com/office/drawing/2014/main" id="{00000000-0008-0000-0600-00000B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47770</xdr:rowOff>
    </xdr:from>
    <xdr:to>
      <xdr:col>85</xdr:col>
      <xdr:colOff>126364</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6317595" y="5362720"/>
          <a:ext cx="1269" cy="142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118399</xdr:rowOff>
    </xdr:from>
    <xdr:ext cx="249299" cy="259045"/>
    <xdr:sp macro="" textlink="">
      <xdr:nvSpPr>
        <xdr:cNvPr id="525" name="災害復旧事業費最小値テキスト">
          <a:extLst>
            <a:ext uri="{FF2B5EF4-FFF2-40B4-BE49-F238E27FC236}">
              <a16:creationId xmlns:a16="http://schemas.microsoft.com/office/drawing/2014/main" id="{00000000-0008-0000-0600-00000D020000}"/>
            </a:ext>
          </a:extLst>
        </xdr:cNvPr>
        <xdr:cNvSpPr txBox="1"/>
      </xdr:nvSpPr>
      <xdr:spPr>
        <a:xfrm>
          <a:off x="16370300" y="6804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165897</xdr:rowOff>
    </xdr:from>
    <xdr:ext cx="534377" cy="259045"/>
    <xdr:sp macro="" textlink="">
      <xdr:nvSpPr>
        <xdr:cNvPr id="527" name="災害復旧事業費最大値テキスト">
          <a:extLst>
            <a:ext uri="{FF2B5EF4-FFF2-40B4-BE49-F238E27FC236}">
              <a16:creationId xmlns:a16="http://schemas.microsoft.com/office/drawing/2014/main" id="{00000000-0008-0000-0600-00000F020000}"/>
            </a:ext>
          </a:extLst>
        </xdr:cNvPr>
        <xdr:cNvSpPr txBox="1"/>
      </xdr:nvSpPr>
      <xdr:spPr>
        <a:xfrm>
          <a:off x="16370300" y="513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47770</xdr:rowOff>
    </xdr:from>
    <xdr:to>
      <xdr:col>86</xdr:col>
      <xdr:colOff>25400</xdr:colOff>
      <xdr:row>31</xdr:row>
      <xdr:rowOff>47770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536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37450</xdr:rowOff>
    </xdr:from>
    <xdr:to>
      <xdr:col>85</xdr:col>
      <xdr:colOff>127000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5481300" y="6724000"/>
          <a:ext cx="838200" cy="6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35849</xdr:rowOff>
    </xdr:from>
    <xdr:ext cx="469744" cy="259045"/>
    <xdr:sp macro="" textlink="">
      <xdr:nvSpPr>
        <xdr:cNvPr id="530" name="災害復旧事業費平均値テキスト">
          <a:extLst>
            <a:ext uri="{FF2B5EF4-FFF2-40B4-BE49-F238E27FC236}">
              <a16:creationId xmlns:a16="http://schemas.microsoft.com/office/drawing/2014/main" id="{00000000-0008-0000-0600-000012020000}"/>
            </a:ext>
          </a:extLst>
        </xdr:cNvPr>
        <xdr:cNvSpPr txBox="1"/>
      </xdr:nvSpPr>
      <xdr:spPr>
        <a:xfrm>
          <a:off x="16370300" y="655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12972</xdr:rowOff>
    </xdr:from>
    <xdr:to>
      <xdr:col>85</xdr:col>
      <xdr:colOff>177800</xdr:colOff>
      <xdr:row>39</xdr:row>
      <xdr:rowOff>114572</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62687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37450</xdr:rowOff>
    </xdr:from>
    <xdr:to>
      <xdr:col>81</xdr:col>
      <xdr:colOff>50800</xdr:colOff>
      <xdr:row>39</xdr:row>
      <xdr:rowOff>92086</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4592300" y="6724000"/>
          <a:ext cx="889000" cy="5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15618</xdr:rowOff>
    </xdr:from>
    <xdr:to>
      <xdr:col>81</xdr:col>
      <xdr:colOff>101600</xdr:colOff>
      <xdr:row>39</xdr:row>
      <xdr:rowOff>117218</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5430500" y="670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108345</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2017" y="6794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92086</xdr:rowOff>
    </xdr:from>
    <xdr:to>
      <xdr:col>76</xdr:col>
      <xdr:colOff>114300</xdr:colOff>
      <xdr:row>39</xdr:row>
      <xdr:rowOff>98878</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flipV="1">
          <a:off x="13703300" y="6778636"/>
          <a:ext cx="889000" cy="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5951</xdr:rowOff>
    </xdr:from>
    <xdr:to>
      <xdr:col>76</xdr:col>
      <xdr:colOff>165100</xdr:colOff>
      <xdr:row>39</xdr:row>
      <xdr:rowOff>107551</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4541500" y="669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124078</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467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165415</xdr:rowOff>
    </xdr:from>
    <xdr:to>
      <xdr:col>72</xdr:col>
      <xdr:colOff>38100</xdr:colOff>
      <xdr:row>39</xdr:row>
      <xdr:rowOff>95565</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3652500" y="668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112093</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45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28158</xdr:rowOff>
    </xdr:from>
    <xdr:to>
      <xdr:col>67</xdr:col>
      <xdr:colOff>101600</xdr:colOff>
      <xdr:row>39</xdr:row>
      <xdr:rowOff>129758</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27635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146285</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5017" y="6489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162849</xdr:rowOff>
    </xdr:from>
    <xdr:ext cx="249299" cy="259045"/>
    <xdr:sp macro="" textlink="">
      <xdr:nvSpPr>
        <xdr:cNvPr id="549" name="災害復旧事業費該当値テキスト">
          <a:extLst>
            <a:ext uri="{FF2B5EF4-FFF2-40B4-BE49-F238E27FC236}">
              <a16:creationId xmlns:a16="http://schemas.microsoft.com/office/drawing/2014/main" id="{00000000-0008-0000-0600-000025020000}"/>
            </a:ext>
          </a:extLst>
        </xdr:cNvPr>
        <xdr:cNvSpPr txBox="1"/>
      </xdr:nvSpPr>
      <xdr:spPr>
        <a:xfrm>
          <a:off x="16370300" y="6677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158100</xdr:rowOff>
    </xdr:from>
    <xdr:to>
      <xdr:col>81</xdr:col>
      <xdr:colOff>101600</xdr:colOff>
      <xdr:row>39</xdr:row>
      <xdr:rowOff>88250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5430500" y="667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104777</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5246428" y="644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41286</xdr:rowOff>
    </xdr:from>
    <xdr:to>
      <xdr:col>76</xdr:col>
      <xdr:colOff>165100</xdr:colOff>
      <xdr:row>39</xdr:row>
      <xdr:rowOff>142886</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4541500" y="672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134013</xdr:rowOff>
    </xdr:from>
    <xdr:ext cx="378565"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4403017" y="6820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失業対策事業費グラフ枠">
          <a:extLst>
            <a:ext uri="{FF2B5EF4-FFF2-40B4-BE49-F238E27FC236}">
              <a16:creationId xmlns:a16="http://schemas.microsoft.com/office/drawing/2014/main" id="{00000000-0008-0000-06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4" name="失業対策事業費最小値テキスト">
          <a:extLst>
            <a:ext uri="{FF2B5EF4-FFF2-40B4-BE49-F238E27FC236}">
              <a16:creationId xmlns:a16="http://schemas.microsoft.com/office/drawing/2014/main" id="{00000000-0008-0000-0600-00003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6" name="失業対策事業費最大値テキスト">
          <a:extLst>
            <a:ext uri="{FF2B5EF4-FFF2-40B4-BE49-F238E27FC236}">
              <a16:creationId xmlns:a16="http://schemas.microsoft.com/office/drawing/2014/main" id="{00000000-0008-0000-0600-00004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9" name="失業対策事業費平均値テキスト">
          <a:extLst>
            <a:ext uri="{FF2B5EF4-FFF2-40B4-BE49-F238E27FC236}">
              <a16:creationId xmlns:a16="http://schemas.microsoft.com/office/drawing/2014/main" id="{00000000-0008-0000-0600-00004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8" name="失業対策事業費該当値テキスト">
          <a:extLst>
            <a:ext uri="{FF2B5EF4-FFF2-40B4-BE49-F238E27FC236}">
              <a16:creationId xmlns:a16="http://schemas.microsoft.com/office/drawing/2014/main" id="{00000000-0008-0000-0600-00005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55283</xdr:rowOff>
    </xdr:from>
    <xdr:to>
      <xdr:col>85</xdr:col>
      <xdr:colOff>126364</xdr:colOff>
      <xdr:row>78</xdr:row>
      <xdr:rowOff>93320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056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97147</xdr:rowOff>
    </xdr:from>
    <xdr:ext cx="469744"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4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93320</xdr:rowOff>
    </xdr:from>
    <xdr:to>
      <xdr:col>86</xdr:col>
      <xdr:colOff>25400</xdr:colOff>
      <xdr:row>78</xdr:row>
      <xdr:rowOff>93320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4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1960</xdr:rowOff>
    </xdr:from>
    <xdr:ext cx="599010"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83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55283</xdr:rowOff>
    </xdr:from>
    <xdr:to>
      <xdr:col>86</xdr:col>
      <xdr:colOff>25400</xdr:colOff>
      <xdr:row>70</xdr:row>
      <xdr:rowOff>55283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056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46076</xdr:rowOff>
    </xdr:from>
    <xdr:to>
      <xdr:col>85</xdr:col>
      <xdr:colOff>127000</xdr:colOff>
      <xdr:row>78</xdr:row>
      <xdr:rowOff>52960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5481300" y="13419176"/>
          <a:ext cx="838200" cy="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75963</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934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53087</xdr:rowOff>
    </xdr:from>
    <xdr:to>
      <xdr:col>85</xdr:col>
      <xdr:colOff>177800</xdr:colOff>
      <xdr:row>76</xdr:row>
      <xdr:rowOff>154687</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48730</xdr:rowOff>
    </xdr:from>
    <xdr:to>
      <xdr:col>81</xdr:col>
      <xdr:colOff>50800</xdr:colOff>
      <xdr:row>78</xdr:row>
      <xdr:rowOff>52960</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4592300" y="13421830"/>
          <a:ext cx="889000" cy="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49518</xdr:rowOff>
    </xdr:from>
    <xdr:to>
      <xdr:col>81</xdr:col>
      <xdr:colOff>101600</xdr:colOff>
      <xdr:row>76</xdr:row>
      <xdr:rowOff>151118</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167644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48730</xdr:rowOff>
    </xdr:from>
    <xdr:to>
      <xdr:col>76</xdr:col>
      <xdr:colOff>114300</xdr:colOff>
      <xdr:row>78</xdr:row>
      <xdr:rowOff>49568</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3703300" y="13421830"/>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58902</xdr:rowOff>
    </xdr:from>
    <xdr:to>
      <xdr:col>76</xdr:col>
      <xdr:colOff>165100</xdr:colOff>
      <xdr:row>76</xdr:row>
      <xdr:rowOff>160502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5580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46343</xdr:rowOff>
    </xdr:from>
    <xdr:to>
      <xdr:col>71</xdr:col>
      <xdr:colOff>177800</xdr:colOff>
      <xdr:row>78</xdr:row>
      <xdr:rowOff>49568</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814300" y="13419443"/>
          <a:ext cx="889000" cy="3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64427</xdr:rowOff>
    </xdr:from>
    <xdr:to>
      <xdr:col>72</xdr:col>
      <xdr:colOff>38100</xdr:colOff>
      <xdr:row>76</xdr:row>
      <xdr:rowOff>166027</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11104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47613</xdr:rowOff>
    </xdr:from>
    <xdr:to>
      <xdr:col>67</xdr:col>
      <xdr:colOff>101600</xdr:colOff>
      <xdr:row>76</xdr:row>
      <xdr:rowOff>149213</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165740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85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166726</xdr:rowOff>
    </xdr:from>
    <xdr:to>
      <xdr:col>85</xdr:col>
      <xdr:colOff>177800</xdr:colOff>
      <xdr:row>78</xdr:row>
      <xdr:rowOff>96876</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336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81653</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328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2160</xdr:rowOff>
    </xdr:from>
    <xdr:to>
      <xdr:col>81</xdr:col>
      <xdr:colOff>101600</xdr:colOff>
      <xdr:row>78</xdr:row>
      <xdr:rowOff>103760</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337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94887</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346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169380</xdr:rowOff>
    </xdr:from>
    <xdr:to>
      <xdr:col>76</xdr:col>
      <xdr:colOff>165100</xdr:colOff>
      <xdr:row>78</xdr:row>
      <xdr:rowOff>99530</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33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90657</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346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170218</xdr:rowOff>
    </xdr:from>
    <xdr:to>
      <xdr:col>72</xdr:col>
      <xdr:colOff>38100</xdr:colOff>
      <xdr:row>78</xdr:row>
      <xdr:rowOff>100368</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337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91495</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346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166993</xdr:rowOff>
    </xdr:from>
    <xdr:to>
      <xdr:col>67</xdr:col>
      <xdr:colOff>101600</xdr:colOff>
      <xdr:row>78</xdr:row>
      <xdr:rowOff>97143</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336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88270</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346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a:extLst>
            <a:ext uri="{FF2B5EF4-FFF2-40B4-BE49-F238E27FC236}">
              <a16:creationId xmlns:a16="http://schemas.microsoft.com/office/drawing/2014/main" id="{00000000-0008-0000-06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28732</xdr:rowOff>
    </xdr:from>
    <xdr:to>
      <xdr:col>85</xdr:col>
      <xdr:colOff>126364</xdr:colOff>
      <xdr:row>99</xdr:row>
      <xdr:rowOff>63871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6317595" y="15630682"/>
          <a:ext cx="1269" cy="1406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67698</xdr:rowOff>
    </xdr:from>
    <xdr:ext cx="469744" cy="259045"/>
    <xdr:sp macro="" textlink="">
      <xdr:nvSpPr>
        <xdr:cNvPr id="690" name="積立金最小値テキスト">
          <a:extLst>
            <a:ext uri="{FF2B5EF4-FFF2-40B4-BE49-F238E27FC236}">
              <a16:creationId xmlns:a16="http://schemas.microsoft.com/office/drawing/2014/main" id="{00000000-0008-0000-0600-0000B2020000}"/>
            </a:ext>
          </a:extLst>
        </xdr:cNvPr>
        <xdr:cNvSpPr txBox="1"/>
      </xdr:nvSpPr>
      <xdr:spPr>
        <a:xfrm>
          <a:off x="16370300" y="1704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63871</xdr:rowOff>
    </xdr:from>
    <xdr:to>
      <xdr:col>86</xdr:col>
      <xdr:colOff>25400</xdr:colOff>
      <xdr:row>99</xdr:row>
      <xdr:rowOff>63871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7037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146859</xdr:rowOff>
    </xdr:from>
    <xdr:ext cx="534377" cy="259045"/>
    <xdr:sp macro="" textlink="">
      <xdr:nvSpPr>
        <xdr:cNvPr id="692" name="積立金最大値テキスト">
          <a:extLst>
            <a:ext uri="{FF2B5EF4-FFF2-40B4-BE49-F238E27FC236}">
              <a16:creationId xmlns:a16="http://schemas.microsoft.com/office/drawing/2014/main" id="{00000000-0008-0000-0600-0000B4020000}"/>
            </a:ext>
          </a:extLst>
        </xdr:cNvPr>
        <xdr:cNvSpPr txBox="1"/>
      </xdr:nvSpPr>
      <xdr:spPr>
        <a:xfrm>
          <a:off x="16370300" y="1540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28732</xdr:rowOff>
    </xdr:from>
    <xdr:to>
      <xdr:col>86</xdr:col>
      <xdr:colOff>25400</xdr:colOff>
      <xdr:row>91</xdr:row>
      <xdr:rowOff>28732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563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145627</xdr:rowOff>
    </xdr:from>
    <xdr:to>
      <xdr:col>85</xdr:col>
      <xdr:colOff>127000</xdr:colOff>
      <xdr:row>97</xdr:row>
      <xdr:rowOff>3814</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5481300" y="16604827"/>
          <a:ext cx="838200" cy="29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169674</xdr:rowOff>
    </xdr:from>
    <xdr:ext cx="534377" cy="259045"/>
    <xdr:sp macro="" textlink="">
      <xdr:nvSpPr>
        <xdr:cNvPr id="695" name="積立金平均値テキスト">
          <a:extLst>
            <a:ext uri="{FF2B5EF4-FFF2-40B4-BE49-F238E27FC236}">
              <a16:creationId xmlns:a16="http://schemas.microsoft.com/office/drawing/2014/main" id="{00000000-0008-0000-0600-0000B7020000}"/>
            </a:ext>
          </a:extLst>
        </xdr:cNvPr>
        <xdr:cNvSpPr txBox="1"/>
      </xdr:nvSpPr>
      <xdr:spPr>
        <a:xfrm>
          <a:off x="16370300" y="16628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19797</xdr:rowOff>
    </xdr:from>
    <xdr:to>
      <xdr:col>85</xdr:col>
      <xdr:colOff>177800</xdr:colOff>
      <xdr:row>97</xdr:row>
      <xdr:rowOff>121397</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6268700" y="1665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3814</xdr:rowOff>
    </xdr:from>
    <xdr:to>
      <xdr:col>81</xdr:col>
      <xdr:colOff>50800</xdr:colOff>
      <xdr:row>98</xdr:row>
      <xdr:rowOff>132728</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4592300" y="16634464"/>
          <a:ext cx="889000" cy="30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141478</xdr:rowOff>
    </xdr:from>
    <xdr:to>
      <xdr:col>81</xdr:col>
      <xdr:colOff>101600</xdr:colOff>
      <xdr:row>98</xdr:row>
      <xdr:rowOff>71628</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5430500" y="16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62755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86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26347</xdr:rowOff>
    </xdr:from>
    <xdr:to>
      <xdr:col>76</xdr:col>
      <xdr:colOff>114300</xdr:colOff>
      <xdr:row>98</xdr:row>
      <xdr:rowOff>132728</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3703300" y="16828447"/>
          <a:ext cx="889000" cy="10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35604</xdr:rowOff>
    </xdr:from>
    <xdr:to>
      <xdr:col>76</xdr:col>
      <xdr:colOff>165100</xdr:colOff>
      <xdr:row>98</xdr:row>
      <xdr:rowOff>137204</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4541500" y="1683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153731</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61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49338</xdr:rowOff>
    </xdr:from>
    <xdr:to>
      <xdr:col>71</xdr:col>
      <xdr:colOff>177800</xdr:colOff>
      <xdr:row>98</xdr:row>
      <xdr:rowOff>26347</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2814300" y="16679988"/>
          <a:ext cx="889000" cy="14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43621</xdr:rowOff>
    </xdr:from>
    <xdr:to>
      <xdr:col>72</xdr:col>
      <xdr:colOff>38100</xdr:colOff>
      <xdr:row>98</xdr:row>
      <xdr:rowOff>145221</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3652500" y="1684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136348</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93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57190</xdr:rowOff>
    </xdr:from>
    <xdr:to>
      <xdr:col>67</xdr:col>
      <xdr:colOff>101600</xdr:colOff>
      <xdr:row>98</xdr:row>
      <xdr:rowOff>158790</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27635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149917</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79428" y="1695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94827</xdr:rowOff>
    </xdr:from>
    <xdr:to>
      <xdr:col>85</xdr:col>
      <xdr:colOff>177800</xdr:colOff>
      <xdr:row>97</xdr:row>
      <xdr:rowOff>24977</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6268700" y="1655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117704</xdr:rowOff>
    </xdr:from>
    <xdr:ext cx="534377" cy="259045"/>
    <xdr:sp macro="" textlink="">
      <xdr:nvSpPr>
        <xdr:cNvPr id="714" name="積立金該当値テキスト">
          <a:extLst>
            <a:ext uri="{FF2B5EF4-FFF2-40B4-BE49-F238E27FC236}">
              <a16:creationId xmlns:a16="http://schemas.microsoft.com/office/drawing/2014/main" id="{00000000-0008-0000-0600-0000CA020000}"/>
            </a:ext>
          </a:extLst>
        </xdr:cNvPr>
        <xdr:cNvSpPr txBox="1"/>
      </xdr:nvSpPr>
      <xdr:spPr>
        <a:xfrm>
          <a:off x="16370300" y="1640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124464</xdr:rowOff>
    </xdr:from>
    <xdr:to>
      <xdr:col>81</xdr:col>
      <xdr:colOff>101600</xdr:colOff>
      <xdr:row>97</xdr:row>
      <xdr:rowOff>54614</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5430500" y="1658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71141</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5214111" y="1635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81928</xdr:rowOff>
    </xdr:from>
    <xdr:to>
      <xdr:col>76</xdr:col>
      <xdr:colOff>165100</xdr:colOff>
      <xdr:row>99</xdr:row>
      <xdr:rowOff>12078</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4541500" y="1688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3205</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4357428" y="1697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146997</xdr:rowOff>
    </xdr:from>
    <xdr:to>
      <xdr:col>72</xdr:col>
      <xdr:colOff>38100</xdr:colOff>
      <xdr:row>98</xdr:row>
      <xdr:rowOff>77147</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3652500" y="1677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93674</xdr:rowOff>
    </xdr:from>
    <xdr:ext cx="534377"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3436111" y="1655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169988</xdr:rowOff>
    </xdr:from>
    <xdr:to>
      <xdr:col>67</xdr:col>
      <xdr:colOff>101600</xdr:colOff>
      <xdr:row>97</xdr:row>
      <xdr:rowOff>100138</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2763500" y="1662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116665</xdr:rowOff>
    </xdr:from>
    <xdr:ext cx="534377"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2547111" y="1640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120193</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435143"/>
          <a:ext cx="1269" cy="129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66870</xdr:rowOff>
    </xdr:from>
    <xdr:ext cx="534377"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2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120193</xdr:rowOff>
    </xdr:from>
    <xdr:to>
      <xdr:col>116</xdr:col>
      <xdr:colOff>152400</xdr:colOff>
      <xdr:row>31</xdr:row>
      <xdr:rowOff>120193</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4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36906</xdr:rowOff>
    </xdr:from>
    <xdr:to>
      <xdr:col>116</xdr:col>
      <xdr:colOff>63500</xdr:colOff>
      <xdr:row>38</xdr:row>
      <xdr:rowOff>163322</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1323300" y="6552006"/>
          <a:ext cx="838200" cy="12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83583</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427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12141</xdr:rowOff>
    </xdr:from>
    <xdr:to>
      <xdr:col>111</xdr:col>
      <xdr:colOff>177800</xdr:colOff>
      <xdr:row>38</xdr:row>
      <xdr:rowOff>36906</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20434300" y="6527241"/>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69164</xdr:rowOff>
    </xdr:from>
    <xdr:to>
      <xdr:col>112</xdr:col>
      <xdr:colOff>38100</xdr:colOff>
      <xdr:row>38</xdr:row>
      <xdr:rowOff>170764</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58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161891</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67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12141</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flipV="1">
          <a:off x="19545300" y="6527241"/>
          <a:ext cx="889000" cy="20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93014</xdr:rowOff>
    </xdr:from>
    <xdr:to>
      <xdr:col>107</xdr:col>
      <xdr:colOff>101600</xdr:colOff>
      <xdr:row>39</xdr:row>
      <xdr:rowOff>23164</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60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14291</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5017" y="6700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94538</xdr:rowOff>
    </xdr:from>
    <xdr:to>
      <xdr:col>102</xdr:col>
      <xdr:colOff>165100</xdr:colOff>
      <xdr:row>39</xdr:row>
      <xdr:rowOff>24688</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60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41216</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6017" y="6384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97130</xdr:rowOff>
    </xdr:from>
    <xdr:to>
      <xdr:col>98</xdr:col>
      <xdr:colOff>38100</xdr:colOff>
      <xdr:row>39</xdr:row>
      <xdr:rowOff>27280</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6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43807</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7017" y="6387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112522</xdr:rowOff>
    </xdr:from>
    <xdr:to>
      <xdr:col>116</xdr:col>
      <xdr:colOff>114300</xdr:colOff>
      <xdr:row>39</xdr:row>
      <xdr:rowOff>42672</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662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39133</xdr:rowOff>
    </xdr:from>
    <xdr:ext cx="378565"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6554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157556</xdr:rowOff>
    </xdr:from>
    <xdr:to>
      <xdr:col>112</xdr:col>
      <xdr:colOff>38100</xdr:colOff>
      <xdr:row>38</xdr:row>
      <xdr:rowOff>87706</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650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104233</xdr:rowOff>
    </xdr:from>
    <xdr:ext cx="469744"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088428" y="6276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132791</xdr:rowOff>
    </xdr:from>
    <xdr:to>
      <xdr:col>107</xdr:col>
      <xdr:colOff>101600</xdr:colOff>
      <xdr:row>38</xdr:row>
      <xdr:rowOff>62941</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647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79468</xdr:rowOff>
    </xdr:from>
    <xdr:ext cx="469744"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199428" y="6251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a:extLst>
            <a:ext uri="{FF2B5EF4-FFF2-40B4-BE49-F238E27FC236}">
              <a16:creationId xmlns:a16="http://schemas.microsoft.com/office/drawing/2014/main" id="{00000000-0008-0000-06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5245</xdr:rowOff>
    </xdr:from>
    <xdr:to>
      <xdr:col>116</xdr:col>
      <xdr:colOff>62864</xdr:colOff>
      <xdr:row>59</xdr:row>
      <xdr:rowOff>44450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2159595" y="8577745"/>
          <a:ext cx="1269" cy="15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4" name="貸付金最小値テキスト">
          <a:extLst>
            <a:ext uri="{FF2B5EF4-FFF2-40B4-BE49-F238E27FC236}">
              <a16:creationId xmlns:a16="http://schemas.microsoft.com/office/drawing/2014/main" id="{00000000-0008-0000-0600-00002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123372</xdr:rowOff>
    </xdr:from>
    <xdr:ext cx="534377" cy="259045"/>
    <xdr:sp macro="" textlink="">
      <xdr:nvSpPr>
        <xdr:cNvPr id="806" name="貸付金最大値テキスト">
          <a:extLst>
            <a:ext uri="{FF2B5EF4-FFF2-40B4-BE49-F238E27FC236}">
              <a16:creationId xmlns:a16="http://schemas.microsoft.com/office/drawing/2014/main" id="{00000000-0008-0000-0600-000026030000}"/>
            </a:ext>
          </a:extLst>
        </xdr:cNvPr>
        <xdr:cNvSpPr txBox="1"/>
      </xdr:nvSpPr>
      <xdr:spPr>
        <a:xfrm>
          <a:off x="22212300" y="83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5245</xdr:rowOff>
    </xdr:from>
    <xdr:to>
      <xdr:col>116</xdr:col>
      <xdr:colOff>152400</xdr:colOff>
      <xdr:row>50</xdr:row>
      <xdr:rowOff>5245</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857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101643</xdr:rowOff>
    </xdr:from>
    <xdr:ext cx="469744" cy="259045"/>
    <xdr:sp macro="" textlink="">
      <xdr:nvSpPr>
        <xdr:cNvPr id="809" name="貸付金平均値テキスト">
          <a:extLst>
            <a:ext uri="{FF2B5EF4-FFF2-40B4-BE49-F238E27FC236}">
              <a16:creationId xmlns:a16="http://schemas.microsoft.com/office/drawing/2014/main" id="{00000000-0008-0000-0600-000029030000}"/>
            </a:ext>
          </a:extLst>
        </xdr:cNvPr>
        <xdr:cNvSpPr txBox="1"/>
      </xdr:nvSpPr>
      <xdr:spPr>
        <a:xfrm>
          <a:off x="22212300" y="9874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78766</xdr:rowOff>
    </xdr:from>
    <xdr:to>
      <xdr:col>116</xdr:col>
      <xdr:colOff>114300</xdr:colOff>
      <xdr:row>59</xdr:row>
      <xdr:rowOff>8916</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21107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59449</xdr:rowOff>
    </xdr:from>
    <xdr:to>
      <xdr:col>112</xdr:col>
      <xdr:colOff>38100</xdr:colOff>
      <xdr:row>58</xdr:row>
      <xdr:rowOff>161049</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1272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6126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72441</xdr:rowOff>
    </xdr:from>
    <xdr:to>
      <xdr:col>107</xdr:col>
      <xdr:colOff>101600</xdr:colOff>
      <xdr:row>59</xdr:row>
      <xdr:rowOff>2591</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0383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19118</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72251</xdr:rowOff>
    </xdr:from>
    <xdr:to>
      <xdr:col>102</xdr:col>
      <xdr:colOff>165100</xdr:colOff>
      <xdr:row>59</xdr:row>
      <xdr:rowOff>2401</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9494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18928</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8605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22013</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8" name="貸付金該当値テキスト">
          <a:extLst>
            <a:ext uri="{FF2B5EF4-FFF2-40B4-BE49-F238E27FC236}">
              <a16:creationId xmlns:a16="http://schemas.microsoft.com/office/drawing/2014/main" id="{00000000-0008-0000-0600-00003C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2" name="繰出金グラフ枠">
          <a:extLst>
            <a:ext uri="{FF2B5EF4-FFF2-40B4-BE49-F238E27FC236}">
              <a16:creationId xmlns:a16="http://schemas.microsoft.com/office/drawing/2014/main" id="{00000000-0008-0000-0600-00005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39639</xdr:rowOff>
    </xdr:from>
    <xdr:to>
      <xdr:col>116</xdr:col>
      <xdr:colOff>62864</xdr:colOff>
      <xdr:row>79</xdr:row>
      <xdr:rowOff>125168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2159595" y="12212589"/>
          <a:ext cx="1269" cy="145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128995</xdr:rowOff>
    </xdr:from>
    <xdr:ext cx="534377" cy="259045"/>
    <xdr:sp macro="" textlink="">
      <xdr:nvSpPr>
        <xdr:cNvPr id="864" name="繰出金最小値テキスト">
          <a:extLst>
            <a:ext uri="{FF2B5EF4-FFF2-40B4-BE49-F238E27FC236}">
              <a16:creationId xmlns:a16="http://schemas.microsoft.com/office/drawing/2014/main" id="{00000000-0008-0000-0600-000060030000}"/>
            </a:ext>
          </a:extLst>
        </xdr:cNvPr>
        <xdr:cNvSpPr txBox="1"/>
      </xdr:nvSpPr>
      <xdr:spPr>
        <a:xfrm>
          <a:off x="22212300" y="1367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125168</xdr:rowOff>
    </xdr:from>
    <xdr:to>
      <xdr:col>116</xdr:col>
      <xdr:colOff>152400</xdr:colOff>
      <xdr:row>79</xdr:row>
      <xdr:rowOff>125168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366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157766</xdr:rowOff>
    </xdr:from>
    <xdr:ext cx="534377" cy="259045"/>
    <xdr:sp macro="" textlink="">
      <xdr:nvSpPr>
        <xdr:cNvPr id="866" name="繰出金最大値テキスト">
          <a:extLst>
            <a:ext uri="{FF2B5EF4-FFF2-40B4-BE49-F238E27FC236}">
              <a16:creationId xmlns:a16="http://schemas.microsoft.com/office/drawing/2014/main" id="{00000000-0008-0000-0600-000062030000}"/>
            </a:ext>
          </a:extLst>
        </xdr:cNvPr>
        <xdr:cNvSpPr txBox="1"/>
      </xdr:nvSpPr>
      <xdr:spPr>
        <a:xfrm>
          <a:off x="22212300" y="1198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39639</xdr:rowOff>
    </xdr:from>
    <xdr:to>
      <xdr:col>116</xdr:col>
      <xdr:colOff>152400</xdr:colOff>
      <xdr:row>71</xdr:row>
      <xdr:rowOff>39639</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22072600" y="1221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13153</xdr:rowOff>
    </xdr:from>
    <xdr:to>
      <xdr:col>116</xdr:col>
      <xdr:colOff>63500</xdr:colOff>
      <xdr:row>75</xdr:row>
      <xdr:rowOff>14166</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21323300" y="12871903"/>
          <a:ext cx="838200" cy="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27126</xdr:rowOff>
    </xdr:from>
    <xdr:ext cx="534377" cy="259045"/>
    <xdr:sp macro="" textlink="">
      <xdr:nvSpPr>
        <xdr:cNvPr id="869" name="繰出金平均値テキスト">
          <a:extLst>
            <a:ext uri="{FF2B5EF4-FFF2-40B4-BE49-F238E27FC236}">
              <a16:creationId xmlns:a16="http://schemas.microsoft.com/office/drawing/2014/main" id="{00000000-0008-0000-0600-000065030000}"/>
            </a:ext>
          </a:extLst>
        </xdr:cNvPr>
        <xdr:cNvSpPr txBox="1"/>
      </xdr:nvSpPr>
      <xdr:spPr>
        <a:xfrm>
          <a:off x="22212300" y="13057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48699</xdr:rowOff>
    </xdr:from>
    <xdr:to>
      <xdr:col>116</xdr:col>
      <xdr:colOff>114300</xdr:colOff>
      <xdr:row>76</xdr:row>
      <xdr:rowOff>150299</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21107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14166</xdr:rowOff>
    </xdr:from>
    <xdr:to>
      <xdr:col>111</xdr:col>
      <xdr:colOff>177800</xdr:colOff>
      <xdr:row>75</xdr:row>
      <xdr:rowOff>72753</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20434300" y="12872916"/>
          <a:ext cx="889000" cy="5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78319</xdr:rowOff>
    </xdr:from>
    <xdr:to>
      <xdr:col>112</xdr:col>
      <xdr:colOff>38100</xdr:colOff>
      <xdr:row>77</xdr:row>
      <xdr:rowOff>8469</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21272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171046</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2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39246</xdr:rowOff>
    </xdr:from>
    <xdr:to>
      <xdr:col>107</xdr:col>
      <xdr:colOff>50800</xdr:colOff>
      <xdr:row>75</xdr:row>
      <xdr:rowOff>72753</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19545300" y="12726546"/>
          <a:ext cx="889000" cy="20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9544</xdr:rowOff>
    </xdr:from>
    <xdr:to>
      <xdr:col>107</xdr:col>
      <xdr:colOff>101600</xdr:colOff>
      <xdr:row>76</xdr:row>
      <xdr:rowOff>111144</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0383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102271</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13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39246</xdr:rowOff>
    </xdr:from>
    <xdr:to>
      <xdr:col>102</xdr:col>
      <xdr:colOff>114300</xdr:colOff>
      <xdr:row>74</xdr:row>
      <xdr:rowOff>65339</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flipV="1">
          <a:off x="18656300" y="12726546"/>
          <a:ext cx="889000" cy="2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148042</xdr:rowOff>
    </xdr:from>
    <xdr:to>
      <xdr:col>102</xdr:col>
      <xdr:colOff>165100</xdr:colOff>
      <xdr:row>76</xdr:row>
      <xdr:rowOff>78192</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9494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69319</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309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125182</xdr:rowOff>
    </xdr:from>
    <xdr:to>
      <xdr:col>98</xdr:col>
      <xdr:colOff>38100</xdr:colOff>
      <xdr:row>76</xdr:row>
      <xdr:rowOff>55333</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18605500" y="1298393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46459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307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133803</xdr:rowOff>
    </xdr:from>
    <xdr:to>
      <xdr:col>116</xdr:col>
      <xdr:colOff>114300</xdr:colOff>
      <xdr:row>75</xdr:row>
      <xdr:rowOff>63953</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2110700" y="1282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156680</xdr:rowOff>
    </xdr:from>
    <xdr:ext cx="534377" cy="259045"/>
    <xdr:sp macro="" textlink="">
      <xdr:nvSpPr>
        <xdr:cNvPr id="888" name="繰出金該当値テキスト">
          <a:extLst>
            <a:ext uri="{FF2B5EF4-FFF2-40B4-BE49-F238E27FC236}">
              <a16:creationId xmlns:a16="http://schemas.microsoft.com/office/drawing/2014/main" id="{00000000-0008-0000-0600-000078030000}"/>
            </a:ext>
          </a:extLst>
        </xdr:cNvPr>
        <xdr:cNvSpPr txBox="1"/>
      </xdr:nvSpPr>
      <xdr:spPr>
        <a:xfrm>
          <a:off x="22212300" y="1267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134816</xdr:rowOff>
    </xdr:from>
    <xdr:to>
      <xdr:col>112</xdr:col>
      <xdr:colOff>38100</xdr:colOff>
      <xdr:row>75</xdr:row>
      <xdr:rowOff>64966</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1272500" y="1282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81493</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056111" y="1259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21953</xdr:rowOff>
    </xdr:from>
    <xdr:to>
      <xdr:col>107</xdr:col>
      <xdr:colOff>101600</xdr:colOff>
      <xdr:row>75</xdr:row>
      <xdr:rowOff>123553</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20383500" y="1288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140080</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0167111" y="1265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159896</xdr:rowOff>
    </xdr:from>
    <xdr:to>
      <xdr:col>102</xdr:col>
      <xdr:colOff>165100</xdr:colOff>
      <xdr:row>74</xdr:row>
      <xdr:rowOff>90046</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9494500" y="1267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106573</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9278111" y="1245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14539</xdr:rowOff>
    </xdr:from>
    <xdr:to>
      <xdr:col>98</xdr:col>
      <xdr:colOff>38100</xdr:colOff>
      <xdr:row>74</xdr:row>
      <xdr:rowOff>116139</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18605500" y="1270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132666</xdr:rowOff>
    </xdr:from>
    <xdr:ext cx="534377"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389111" y="1247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1" name="前年度繰上充用金グラフ枠">
          <a:extLst>
            <a:ext uri="{FF2B5EF4-FFF2-40B4-BE49-F238E27FC236}">
              <a16:creationId xmlns:a16="http://schemas.microsoft.com/office/drawing/2014/main" id="{00000000-0008-0000-0600-00008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3" name="前年度繰上充用金最小値テキスト">
          <a:extLst>
            <a:ext uri="{FF2B5EF4-FFF2-40B4-BE49-F238E27FC236}">
              <a16:creationId xmlns:a16="http://schemas.microsoft.com/office/drawing/2014/main" id="{00000000-0008-0000-0600-00009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5" name="前年度繰上充用金最大値テキスト">
          <a:extLst>
            <a:ext uri="{FF2B5EF4-FFF2-40B4-BE49-F238E27FC236}">
              <a16:creationId xmlns:a16="http://schemas.microsoft.com/office/drawing/2014/main" id="{00000000-0008-0000-0600-00009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8" name="前年度繰上充用金平均値テキスト">
          <a:extLst>
            <a:ext uri="{FF2B5EF4-FFF2-40B4-BE49-F238E27FC236}">
              <a16:creationId xmlns:a16="http://schemas.microsoft.com/office/drawing/2014/main" id="{00000000-0008-0000-0600-00009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3" name="直線コネクタ 922">
          <a:extLst>
            <a:ext uri="{FF2B5EF4-FFF2-40B4-BE49-F238E27FC236}">
              <a16:creationId xmlns:a16="http://schemas.microsoft.com/office/drawing/2014/main" id="{00000000-0008-0000-0600-00009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6" name="直線コネクタ 925">
          <a:extLst>
            <a:ext uri="{FF2B5EF4-FFF2-40B4-BE49-F238E27FC236}">
              <a16:creationId xmlns:a16="http://schemas.microsoft.com/office/drawing/2014/main" id="{00000000-0008-0000-0600-00009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フローチャート: 判断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7" name="前年度繰上充用金該当値テキスト">
          <a:extLst>
            <a:ext uri="{FF2B5EF4-FFF2-40B4-BE49-F238E27FC236}">
              <a16:creationId xmlns:a16="http://schemas.microsoft.com/office/drawing/2014/main" id="{00000000-0008-0000-0600-0000A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4" name="楕円 943">
          <a:extLst>
            <a:ext uri="{FF2B5EF4-FFF2-40B4-BE49-F238E27FC236}">
              <a16:creationId xmlns:a16="http://schemas.microsoft.com/office/drawing/2014/main" id="{00000000-0008-0000-0600-0000B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7" name="正方形/長方形 946">
          <a:extLst>
            <a:ext uri="{FF2B5EF4-FFF2-40B4-BE49-F238E27FC236}">
              <a16:creationId xmlns:a16="http://schemas.microsoft.com/office/drawing/2014/main" id="{00000000-0008-0000-0600-0000B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8" name="テキスト ボックス 947">
          <a:extLst>
            <a:ext uri="{FF2B5EF4-FFF2-40B4-BE49-F238E27FC236}">
              <a16:creationId xmlns:a16="http://schemas.microsoft.com/office/drawing/2014/main" id="{00000000-0008-0000-0600-0000B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　</a:t>
          </a:r>
          <a:r>
            <a:rPr kumimoji="1" lang="ja-JP" altLang="ja-JP" sz="1200" b="0" i="0" baseline="0">
              <a:solidFill>
                <a:schemeClr val="dk1"/>
              </a:solidFill>
              <a:effectLst/>
              <a:latin typeface="+mn-ea"/>
              <a:ea typeface="+mn-ea"/>
              <a:cs typeface="+mn-cs"/>
            </a:rPr>
            <a:t>福生市の歳出総額における住民一人当たりのコストは</a:t>
          </a:r>
          <a:r>
            <a:rPr kumimoji="1" lang="en-US" altLang="ja-JP" sz="1200" b="0" i="0" baseline="0">
              <a:solidFill>
                <a:schemeClr val="dk1"/>
              </a:solidFill>
              <a:effectLst/>
              <a:latin typeface="+mn-ea"/>
              <a:ea typeface="+mn-ea"/>
              <a:cs typeface="+mn-cs"/>
            </a:rPr>
            <a:t>502,786</a:t>
          </a:r>
          <a:r>
            <a:rPr kumimoji="1" lang="ja-JP" altLang="ja-JP" sz="1200" b="0" i="0" baseline="0">
              <a:solidFill>
                <a:schemeClr val="dk1"/>
              </a:solidFill>
              <a:effectLst/>
              <a:latin typeface="+mn-ea"/>
              <a:ea typeface="+mn-ea"/>
              <a:cs typeface="+mn-cs"/>
            </a:rPr>
            <a:t>円で、前年度比</a:t>
          </a:r>
          <a:r>
            <a:rPr kumimoji="1" lang="en-US" altLang="ja-JP" sz="1200" b="0" i="0" baseline="0">
              <a:solidFill>
                <a:schemeClr val="dk1"/>
              </a:solidFill>
              <a:effectLst/>
              <a:latin typeface="+mn-ea"/>
              <a:ea typeface="+mn-ea"/>
              <a:cs typeface="+mn-cs"/>
            </a:rPr>
            <a:t>47,206</a:t>
          </a:r>
          <a:r>
            <a:rPr kumimoji="1" lang="ja-JP" altLang="en-US" sz="1200" b="0" i="0" baseline="0">
              <a:solidFill>
                <a:schemeClr val="dk1"/>
              </a:solidFill>
              <a:effectLst/>
              <a:latin typeface="+mn-ea"/>
              <a:ea typeface="+mn-ea"/>
              <a:cs typeface="+mn-cs"/>
            </a:rPr>
            <a:t>円</a:t>
          </a:r>
          <a:r>
            <a:rPr kumimoji="1" lang="ja-JP" altLang="ja-JP" sz="1200" b="0" i="0" baseline="0">
              <a:solidFill>
                <a:schemeClr val="dk1"/>
              </a:solidFill>
              <a:effectLst/>
              <a:latin typeface="+mn-ea"/>
              <a:ea typeface="+mn-ea"/>
              <a:cs typeface="+mn-cs"/>
            </a:rPr>
            <a:t>の</a:t>
          </a:r>
          <a:r>
            <a:rPr kumimoji="1" lang="ja-JP" altLang="en-US" sz="1200" b="0" i="0" baseline="0">
              <a:solidFill>
                <a:schemeClr val="dk1"/>
              </a:solidFill>
              <a:effectLst/>
              <a:latin typeface="+mn-ea"/>
              <a:ea typeface="+mn-ea"/>
              <a:cs typeface="+mn-cs"/>
            </a:rPr>
            <a:t>減少</a:t>
          </a:r>
          <a:r>
            <a:rPr kumimoji="1" lang="ja-JP" altLang="ja-JP" sz="1200" b="0" i="0" baseline="0">
              <a:solidFill>
                <a:schemeClr val="dk1"/>
              </a:solidFill>
              <a:effectLst/>
              <a:latin typeface="+mn-ea"/>
              <a:ea typeface="+mn-ea"/>
              <a:cs typeface="+mn-cs"/>
            </a:rPr>
            <a:t>となっている。歳出</a:t>
          </a:r>
          <a:r>
            <a:rPr kumimoji="1" lang="ja-JP" altLang="en-US" sz="1200" b="0" i="0" baseline="0">
              <a:solidFill>
                <a:schemeClr val="dk1"/>
              </a:solidFill>
              <a:effectLst/>
              <a:latin typeface="+mn-ea"/>
              <a:ea typeface="+mn-ea"/>
              <a:cs typeface="+mn-cs"/>
            </a:rPr>
            <a:t>減少</a:t>
          </a:r>
          <a:r>
            <a:rPr kumimoji="1" lang="ja-JP" altLang="ja-JP" sz="1200" b="0" i="0" baseline="0">
              <a:solidFill>
                <a:schemeClr val="dk1"/>
              </a:solidFill>
              <a:effectLst/>
              <a:latin typeface="+mn-ea"/>
              <a:ea typeface="+mn-ea"/>
              <a:cs typeface="+mn-cs"/>
            </a:rPr>
            <a:t>の要因としては、</a:t>
          </a:r>
          <a:r>
            <a:rPr kumimoji="1" lang="ja-JP" altLang="en-US" sz="1200" b="0" i="0" baseline="0">
              <a:solidFill>
                <a:schemeClr val="dk1"/>
              </a:solidFill>
              <a:effectLst/>
              <a:latin typeface="+mn-ea"/>
              <a:ea typeface="+mn-ea"/>
              <a:cs typeface="+mn-cs"/>
            </a:rPr>
            <a:t>前年度に新型コロナウイルス感染症対策として実施された特別定額給付金、事業継続応援金等の事業の影響によるものが大きい。</a:t>
          </a:r>
          <a:endParaRPr kumimoji="1" lang="en-US" altLang="ja-JP" sz="1200" b="0" i="0" baseline="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baseline="0">
              <a:solidFill>
                <a:schemeClr val="dk1"/>
              </a:solidFill>
              <a:effectLst/>
              <a:latin typeface="+mn-ea"/>
              <a:ea typeface="+mn-ea"/>
              <a:cs typeface="+mn-cs"/>
            </a:rPr>
            <a:t>そして、</a:t>
          </a:r>
          <a:r>
            <a:rPr kumimoji="1" lang="ja-JP" altLang="ja-JP" sz="1200" b="0" i="0" baseline="0">
              <a:solidFill>
                <a:schemeClr val="dk1"/>
              </a:solidFill>
              <a:effectLst/>
              <a:latin typeface="+mn-ea"/>
              <a:ea typeface="+mn-ea"/>
              <a:cs typeface="+mn-cs"/>
            </a:rPr>
            <a:t>福生市の特徴として、扶助費が類似団体内平均と比較して高い水準にある。</a:t>
          </a:r>
          <a:r>
            <a:rPr kumimoji="1" lang="en-US" altLang="ja-JP" sz="1200" b="0" i="0" baseline="0">
              <a:solidFill>
                <a:schemeClr val="dk1"/>
              </a:solidFill>
              <a:effectLst/>
              <a:latin typeface="+mn-ea"/>
              <a:ea typeface="+mn-ea"/>
              <a:cs typeface="+mn-cs"/>
            </a:rPr>
            <a:t>R3</a:t>
          </a:r>
          <a:r>
            <a:rPr kumimoji="1" lang="ja-JP" altLang="ja-JP" sz="1200" b="0" i="0" baseline="0">
              <a:solidFill>
                <a:schemeClr val="dk1"/>
              </a:solidFill>
              <a:effectLst/>
              <a:latin typeface="+mn-ea"/>
              <a:ea typeface="+mn-ea"/>
              <a:cs typeface="+mn-cs"/>
            </a:rPr>
            <a:t>年度の扶助費は前年度比で</a:t>
          </a:r>
          <a:r>
            <a:rPr kumimoji="1" lang="en-US" altLang="ja-JP" sz="1200" b="0" i="0" baseline="0">
              <a:solidFill>
                <a:schemeClr val="dk1"/>
              </a:solidFill>
              <a:effectLst/>
              <a:latin typeface="+mn-ea"/>
              <a:ea typeface="+mn-ea"/>
              <a:cs typeface="+mn-cs"/>
            </a:rPr>
            <a:t>1,445</a:t>
          </a:r>
          <a:r>
            <a:rPr kumimoji="1" lang="ja-JP" altLang="ja-JP" sz="1200" b="0" i="0" baseline="0">
              <a:solidFill>
                <a:schemeClr val="dk1"/>
              </a:solidFill>
              <a:effectLst/>
              <a:latin typeface="+mn-ea"/>
              <a:ea typeface="+mn-ea"/>
              <a:cs typeface="+mn-cs"/>
            </a:rPr>
            <a:t>百万円の増となっており</a:t>
          </a:r>
          <a:r>
            <a:rPr kumimoji="1" lang="ja-JP" altLang="en-US" sz="1200" b="0" i="0" baseline="0">
              <a:solidFill>
                <a:schemeClr val="dk1"/>
              </a:solidFill>
              <a:effectLst/>
              <a:latin typeface="+mn-ea"/>
              <a:ea typeface="+mn-ea"/>
              <a:cs typeface="+mn-cs"/>
            </a:rPr>
            <a:t>、子育て世帯等臨時特別支援事業や住民税非課税世帯等臨時特別給付金給付事業の臨時経費及び、経常経費である生活保護費の伸びも扶助費増加に影響を与えている。また公債費の</a:t>
          </a:r>
          <a:r>
            <a:rPr kumimoji="1" lang="ja-JP" altLang="ja-JP" sz="1200" b="0" i="0" baseline="0">
              <a:solidFill>
                <a:schemeClr val="dk1"/>
              </a:solidFill>
              <a:effectLst/>
              <a:latin typeface="+mn-ea"/>
              <a:ea typeface="+mn-ea"/>
              <a:cs typeface="+mn-cs"/>
            </a:rPr>
            <a:t>低さも一つの特徴で、これは現時点における将来世代への負担額の低さや健全な財政運営の現れであるといえる。</a:t>
          </a:r>
          <a:endParaRPr lang="ja-JP" altLang="ja-JP" sz="1200">
            <a:effectLst/>
            <a:latin typeface="+mn-ea"/>
            <a:ea typeface="+mn-ea"/>
          </a:endParaRPr>
        </a:p>
        <a:p>
          <a:endParaRPr kumimoji="1" lang="en-US" altLang="ja-JP" sz="1200" b="0" i="0" baseline="0">
            <a:solidFill>
              <a:schemeClr val="dk1"/>
            </a:solidFill>
            <a:effectLst/>
            <a:latin typeface="+mn-ea"/>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東京都福生市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56,274
52,892
10.16
29,802,966
28,293,775
1,457,752
12,566,383
6,598,451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98552</xdr:rowOff>
    </xdr:from>
    <xdr:to>
      <xdr:col>24</xdr:col>
      <xdr:colOff>62865</xdr:colOff>
      <xdr:row>37</xdr:row>
      <xdr:rowOff>124155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1350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127982</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7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124155</xdr:rowOff>
    </xdr:from>
    <xdr:to>
      <xdr:col>24</xdr:col>
      <xdr:colOff>152400</xdr:colOff>
      <xdr:row>37</xdr:row>
      <xdr:rowOff>124155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45229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8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98552</xdr:rowOff>
    </xdr:from>
    <xdr:to>
      <xdr:col>24</xdr:col>
      <xdr:colOff>152400</xdr:colOff>
      <xdr:row>31</xdr:row>
      <xdr:rowOff>98552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13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144272</xdr:rowOff>
    </xdr:from>
    <xdr:to>
      <xdr:col>24</xdr:col>
      <xdr:colOff>63500</xdr:colOff>
      <xdr:row>32</xdr:row>
      <xdr:rowOff>11684</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459222"/>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166082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95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16205</xdr:rowOff>
    </xdr:from>
    <xdr:to>
      <xdr:col>24</xdr:col>
      <xdr:colOff>114300</xdr:colOff>
      <xdr:row>35</xdr:row>
      <xdr:rowOff>117805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116840</xdr:rowOff>
    </xdr:from>
    <xdr:to>
      <xdr:col>19</xdr:col>
      <xdr:colOff>177800</xdr:colOff>
      <xdr:row>31</xdr:row>
      <xdr:rowOff>144272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43179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36779</xdr:rowOff>
    </xdr:from>
    <xdr:to>
      <xdr:col>20</xdr:col>
      <xdr:colOff>38100</xdr:colOff>
      <xdr:row>35</xdr:row>
      <xdr:rowOff>138379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129506</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3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99466</xdr:rowOff>
    </xdr:from>
    <xdr:to>
      <xdr:col>15</xdr:col>
      <xdr:colOff>50800</xdr:colOff>
      <xdr:row>31</xdr:row>
      <xdr:rowOff>116840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414416"/>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27635</xdr:rowOff>
    </xdr:from>
    <xdr:to>
      <xdr:col>15</xdr:col>
      <xdr:colOff>101600</xdr:colOff>
      <xdr:row>35</xdr:row>
      <xdr:rowOff>129235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120362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99466</xdr:rowOff>
    </xdr:from>
    <xdr:to>
      <xdr:col>10</xdr:col>
      <xdr:colOff>114300</xdr:colOff>
      <xdr:row>31</xdr:row>
      <xdr:rowOff>146101</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414416"/>
          <a:ext cx="889000" cy="4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1118</xdr:rowOff>
    </xdr:from>
    <xdr:to>
      <xdr:col>10</xdr:col>
      <xdr:colOff>165100</xdr:colOff>
      <xdr:row>35</xdr:row>
      <xdr:rowOff>102718</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93845</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166167</xdr:rowOff>
    </xdr:from>
    <xdr:to>
      <xdr:col>6</xdr:col>
      <xdr:colOff>38100</xdr:colOff>
      <xdr:row>35</xdr:row>
      <xdr:rowOff>96317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87444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132334</xdr:rowOff>
    </xdr:from>
    <xdr:to>
      <xdr:col>24</xdr:col>
      <xdr:colOff>114300</xdr:colOff>
      <xdr:row>32</xdr:row>
      <xdr:rowOff>62484</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44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47261</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36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93472</xdr:rowOff>
    </xdr:from>
    <xdr:to>
      <xdr:col>20</xdr:col>
      <xdr:colOff>38100</xdr:colOff>
      <xdr:row>32</xdr:row>
      <xdr:rowOff>23622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40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40149</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18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66040</xdr:rowOff>
    </xdr:from>
    <xdr:to>
      <xdr:col>15</xdr:col>
      <xdr:colOff>101600</xdr:colOff>
      <xdr:row>31</xdr:row>
      <xdr:rowOff>167640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38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12717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15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48666</xdr:rowOff>
    </xdr:from>
    <xdr:to>
      <xdr:col>10</xdr:col>
      <xdr:colOff>165100</xdr:colOff>
      <xdr:row>31</xdr:row>
      <xdr:rowOff>150266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36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166793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13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95301</xdr:rowOff>
    </xdr:from>
    <xdr:to>
      <xdr:col>6</xdr:col>
      <xdr:colOff>38100</xdr:colOff>
      <xdr:row>32</xdr:row>
      <xdr:rowOff>25451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41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41978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185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39825</xdr:rowOff>
    </xdr:from>
    <xdr:to>
      <xdr:col>24</xdr:col>
      <xdr:colOff>62865</xdr:colOff>
      <xdr:row>57</xdr:row>
      <xdr:rowOff>156873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55225"/>
          <a:ext cx="1270" cy="97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160700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156873</xdr:rowOff>
    </xdr:from>
    <xdr:to>
      <xdr:col>24</xdr:col>
      <xdr:colOff>152400</xdr:colOff>
      <xdr:row>57</xdr:row>
      <xdr:rowOff>156873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2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157952</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30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39825</xdr:rowOff>
    </xdr:from>
    <xdr:to>
      <xdr:col>24</xdr:col>
      <xdr:colOff>152400</xdr:colOff>
      <xdr:row>52</xdr:row>
      <xdr:rowOff>39825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55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75573</xdr:rowOff>
    </xdr:from>
    <xdr:to>
      <xdr:col>24</xdr:col>
      <xdr:colOff>63500</xdr:colOff>
      <xdr:row>57</xdr:row>
      <xdr:rowOff>71559</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333873"/>
          <a:ext cx="838200" cy="510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146337</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576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123460</xdr:rowOff>
    </xdr:from>
    <xdr:to>
      <xdr:col>24</xdr:col>
      <xdr:colOff>114300</xdr:colOff>
      <xdr:row>57</xdr:row>
      <xdr:rowOff>53610</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72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75573</xdr:rowOff>
    </xdr:from>
    <xdr:to>
      <xdr:col>19</xdr:col>
      <xdr:colOff>177800</xdr:colOff>
      <xdr:row>57</xdr:row>
      <xdr:rowOff>93495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333873"/>
          <a:ext cx="889000" cy="53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58148</xdr:rowOff>
    </xdr:from>
    <xdr:to>
      <xdr:col>20</xdr:col>
      <xdr:colOff>38100</xdr:colOff>
      <xdr:row>54</xdr:row>
      <xdr:rowOff>159748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31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150875</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40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93495</xdr:rowOff>
    </xdr:from>
    <xdr:to>
      <xdr:col>15</xdr:col>
      <xdr:colOff>50800</xdr:colOff>
      <xdr:row>57</xdr:row>
      <xdr:rowOff>104436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866145"/>
          <a:ext cx="889000" cy="1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27960</xdr:rowOff>
    </xdr:from>
    <xdr:to>
      <xdr:col>15</xdr:col>
      <xdr:colOff>101600</xdr:colOff>
      <xdr:row>57</xdr:row>
      <xdr:rowOff>129560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80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146087</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57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64546</xdr:rowOff>
    </xdr:from>
    <xdr:to>
      <xdr:col>10</xdr:col>
      <xdr:colOff>114300</xdr:colOff>
      <xdr:row>57</xdr:row>
      <xdr:rowOff>104436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1130300" y="9837196"/>
          <a:ext cx="889000" cy="39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46682</xdr:rowOff>
    </xdr:from>
    <xdr:to>
      <xdr:col>10</xdr:col>
      <xdr:colOff>165100</xdr:colOff>
      <xdr:row>57</xdr:row>
      <xdr:rowOff>148282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81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164809</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59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37817</xdr:rowOff>
    </xdr:from>
    <xdr:to>
      <xdr:col>6</xdr:col>
      <xdr:colOff>38100</xdr:colOff>
      <xdr:row>57</xdr:row>
      <xdr:rowOff>139417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81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130544</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90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20759</xdr:rowOff>
    </xdr:from>
    <xdr:to>
      <xdr:col>24</xdr:col>
      <xdr:colOff>114300</xdr:colOff>
      <xdr:row>57</xdr:row>
      <xdr:rowOff>122359</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79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107136</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70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24773</xdr:rowOff>
    </xdr:from>
    <xdr:to>
      <xdr:col>20</xdr:col>
      <xdr:colOff>38100</xdr:colOff>
      <xdr:row>54</xdr:row>
      <xdr:rowOff>126373</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28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142900</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9058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42695</xdr:rowOff>
    </xdr:from>
    <xdr:to>
      <xdr:col>15</xdr:col>
      <xdr:colOff>101600</xdr:colOff>
      <xdr:row>57</xdr:row>
      <xdr:rowOff>144295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81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135422</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90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53636</xdr:rowOff>
    </xdr:from>
    <xdr:to>
      <xdr:col>10</xdr:col>
      <xdr:colOff>165100</xdr:colOff>
      <xdr:row>57</xdr:row>
      <xdr:rowOff>155236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82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146363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91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13746</xdr:rowOff>
    </xdr:from>
    <xdr:to>
      <xdr:col>6</xdr:col>
      <xdr:colOff>38100</xdr:colOff>
      <xdr:row>57</xdr:row>
      <xdr:rowOff>115346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78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131873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56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70234</xdr:rowOff>
    </xdr:from>
    <xdr:to>
      <xdr:col>24</xdr:col>
      <xdr:colOff>62865</xdr:colOff>
      <xdr:row>78</xdr:row>
      <xdr:rowOff>96971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71734"/>
          <a:ext cx="1270" cy="1398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100798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7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96971</xdr:rowOff>
    </xdr:from>
    <xdr:to>
      <xdr:col>24</xdr:col>
      <xdr:colOff>152400</xdr:colOff>
      <xdr:row>78</xdr:row>
      <xdr:rowOff>96971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16911</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46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70234</xdr:rowOff>
    </xdr:from>
    <xdr:to>
      <xdr:col>24</xdr:col>
      <xdr:colOff>152400</xdr:colOff>
      <xdr:row>70</xdr:row>
      <xdr:rowOff>70234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7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85446</xdr:rowOff>
    </xdr:from>
    <xdr:to>
      <xdr:col>24</xdr:col>
      <xdr:colOff>63500</xdr:colOff>
      <xdr:row>74</xdr:row>
      <xdr:rowOff>141691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601296"/>
          <a:ext cx="838200" cy="22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107180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65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128753</xdr:rowOff>
    </xdr:from>
    <xdr:to>
      <xdr:col>24</xdr:col>
      <xdr:colOff>114300</xdr:colOff>
      <xdr:row>76</xdr:row>
      <xdr:rowOff>58902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141691</xdr:rowOff>
    </xdr:from>
    <xdr:to>
      <xdr:col>19</xdr:col>
      <xdr:colOff>177800</xdr:colOff>
      <xdr:row>74</xdr:row>
      <xdr:rowOff>152530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828991"/>
          <a:ext cx="889000" cy="10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45952</xdr:rowOff>
    </xdr:from>
    <xdr:to>
      <xdr:col>20</xdr:col>
      <xdr:colOff>38100</xdr:colOff>
      <xdr:row>77</xdr:row>
      <xdr:rowOff>147552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138679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34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152530</xdr:rowOff>
    </xdr:from>
    <xdr:to>
      <xdr:col>15</xdr:col>
      <xdr:colOff>50800</xdr:colOff>
      <xdr:row>75</xdr:row>
      <xdr:rowOff>18780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839830"/>
          <a:ext cx="889000" cy="3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117332</xdr:rowOff>
    </xdr:from>
    <xdr:to>
      <xdr:col>15</xdr:col>
      <xdr:colOff>101600</xdr:colOff>
      <xdr:row>78</xdr:row>
      <xdr:rowOff>47482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31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38609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411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18780</xdr:rowOff>
    </xdr:from>
    <xdr:to>
      <xdr:col>10</xdr:col>
      <xdr:colOff>114300</xdr:colOff>
      <xdr:row>75</xdr:row>
      <xdr:rowOff>36316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877530"/>
          <a:ext cx="889000" cy="1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433</xdr:rowOff>
    </xdr:from>
    <xdr:to>
      <xdr:col>10</xdr:col>
      <xdr:colOff>165100</xdr:colOff>
      <xdr:row>78</xdr:row>
      <xdr:rowOff>102033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93160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466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4442</xdr:rowOff>
    </xdr:from>
    <xdr:to>
      <xdr:col>6</xdr:col>
      <xdr:colOff>38100</xdr:colOff>
      <xdr:row>78</xdr:row>
      <xdr:rowOff>106042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7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97169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47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34646</xdr:rowOff>
    </xdr:from>
    <xdr:to>
      <xdr:col>24</xdr:col>
      <xdr:colOff>114300</xdr:colOff>
      <xdr:row>73</xdr:row>
      <xdr:rowOff>136246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55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57523</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401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90891</xdr:rowOff>
    </xdr:from>
    <xdr:to>
      <xdr:col>20</xdr:col>
      <xdr:colOff>38100</xdr:colOff>
      <xdr:row>75</xdr:row>
      <xdr:rowOff>21041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77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37568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553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101730</xdr:rowOff>
    </xdr:from>
    <xdr:to>
      <xdr:col>15</xdr:col>
      <xdr:colOff>101600</xdr:colOff>
      <xdr:row>75</xdr:row>
      <xdr:rowOff>31880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78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48407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564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139430</xdr:rowOff>
    </xdr:from>
    <xdr:to>
      <xdr:col>10</xdr:col>
      <xdr:colOff>165100</xdr:colOff>
      <xdr:row>75</xdr:row>
      <xdr:rowOff>69580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82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86107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601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156966</xdr:rowOff>
    </xdr:from>
    <xdr:to>
      <xdr:col>6</xdr:col>
      <xdr:colOff>38100</xdr:colOff>
      <xdr:row>75</xdr:row>
      <xdr:rowOff>87116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84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103643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61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82308</xdr:rowOff>
    </xdr:from>
    <xdr:to>
      <xdr:col>24</xdr:col>
      <xdr:colOff>62865</xdr:colOff>
      <xdr:row>99</xdr:row>
      <xdr:rowOff>118263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684258"/>
          <a:ext cx="1270" cy="14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122090</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09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118263</xdr:rowOff>
    </xdr:from>
    <xdr:to>
      <xdr:col>24</xdr:col>
      <xdr:colOff>152400</xdr:colOff>
      <xdr:row>99</xdr:row>
      <xdr:rowOff>118263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091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28985</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45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82308</xdr:rowOff>
    </xdr:from>
    <xdr:to>
      <xdr:col>24</xdr:col>
      <xdr:colOff>152400</xdr:colOff>
      <xdr:row>91</xdr:row>
      <xdr:rowOff>82308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684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133592</xdr:rowOff>
    </xdr:from>
    <xdr:to>
      <xdr:col>24</xdr:col>
      <xdr:colOff>63500</xdr:colOff>
      <xdr:row>98</xdr:row>
      <xdr:rowOff>59283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592792"/>
          <a:ext cx="838200" cy="26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143845</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774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165418</xdr:rowOff>
    </xdr:from>
    <xdr:to>
      <xdr:col>24</xdr:col>
      <xdr:colOff>114300</xdr:colOff>
      <xdr:row>98</xdr:row>
      <xdr:rowOff>95568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7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59283</xdr:rowOff>
    </xdr:from>
    <xdr:to>
      <xdr:col>19</xdr:col>
      <xdr:colOff>177800</xdr:colOff>
      <xdr:row>98</xdr:row>
      <xdr:rowOff>92494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861383"/>
          <a:ext cx="889000" cy="3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93511</xdr:rowOff>
    </xdr:from>
    <xdr:to>
      <xdr:col>20</xdr:col>
      <xdr:colOff>38100</xdr:colOff>
      <xdr:row>99</xdr:row>
      <xdr:rowOff>23661</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9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14788</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98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92494</xdr:rowOff>
    </xdr:from>
    <xdr:to>
      <xdr:col>15</xdr:col>
      <xdr:colOff>50800</xdr:colOff>
      <xdr:row>98</xdr:row>
      <xdr:rowOff>112585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894594"/>
          <a:ext cx="889000" cy="2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134238</xdr:rowOff>
    </xdr:from>
    <xdr:to>
      <xdr:col>15</xdr:col>
      <xdr:colOff>101600</xdr:colOff>
      <xdr:row>99</xdr:row>
      <xdr:rowOff>64388</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93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55515</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702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112585</xdr:rowOff>
    </xdr:from>
    <xdr:to>
      <xdr:col>10</xdr:col>
      <xdr:colOff>114300</xdr:colOff>
      <xdr:row>98</xdr:row>
      <xdr:rowOff>123673</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914685"/>
          <a:ext cx="889000" cy="1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148259</xdr:rowOff>
    </xdr:from>
    <xdr:to>
      <xdr:col>10</xdr:col>
      <xdr:colOff>165100</xdr:colOff>
      <xdr:row>99</xdr:row>
      <xdr:rowOff>78409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95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69536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704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122340</xdr:rowOff>
    </xdr:from>
    <xdr:to>
      <xdr:col>6</xdr:col>
      <xdr:colOff>38100</xdr:colOff>
      <xdr:row>99</xdr:row>
      <xdr:rowOff>52490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92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43617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701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82792</xdr:rowOff>
    </xdr:from>
    <xdr:to>
      <xdr:col>24</xdr:col>
      <xdr:colOff>114300</xdr:colOff>
      <xdr:row>97</xdr:row>
      <xdr:rowOff>12942</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54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105669</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39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8483</xdr:rowOff>
    </xdr:from>
    <xdr:to>
      <xdr:col>20</xdr:col>
      <xdr:colOff>38100</xdr:colOff>
      <xdr:row>98</xdr:row>
      <xdr:rowOff>110083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81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126610</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58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41694</xdr:rowOff>
    </xdr:from>
    <xdr:to>
      <xdr:col>15</xdr:col>
      <xdr:colOff>101600</xdr:colOff>
      <xdr:row>98</xdr:row>
      <xdr:rowOff>143294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84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159821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61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61785</xdr:rowOff>
    </xdr:from>
    <xdr:to>
      <xdr:col>10</xdr:col>
      <xdr:colOff>165100</xdr:colOff>
      <xdr:row>98</xdr:row>
      <xdr:rowOff>163385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86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8462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63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72873</xdr:rowOff>
    </xdr:from>
    <xdr:to>
      <xdr:col>6</xdr:col>
      <xdr:colOff>38100</xdr:colOff>
      <xdr:row>99</xdr:row>
      <xdr:rowOff>3023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87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19550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65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135128</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78628"/>
          <a:ext cx="127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81805</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5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135128</xdr:rowOff>
    </xdr:from>
    <xdr:to>
      <xdr:col>55</xdr:col>
      <xdr:colOff>88900</xdr:colOff>
      <xdr:row>30</xdr:row>
      <xdr:rowOff>135128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78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46355</xdr:rowOff>
    </xdr:from>
    <xdr:to>
      <xdr:col>55</xdr:col>
      <xdr:colOff>0</xdr:colOff>
      <xdr:row>31</xdr:row>
      <xdr:rowOff>85598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5361305"/>
          <a:ext cx="838200" cy="3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90187</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33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111760</xdr:rowOff>
    </xdr:from>
    <xdr:to>
      <xdr:col>55</xdr:col>
      <xdr:colOff>50800</xdr:colOff>
      <xdr:row>38</xdr:row>
      <xdr:rowOff>41910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85979</xdr:rowOff>
    </xdr:from>
    <xdr:to>
      <xdr:col>50</xdr:col>
      <xdr:colOff>114300</xdr:colOff>
      <xdr:row>31</xdr:row>
      <xdr:rowOff>85598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5229479"/>
          <a:ext cx="889000" cy="17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20845</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85979</xdr:rowOff>
    </xdr:from>
    <xdr:to>
      <xdr:col>45</xdr:col>
      <xdr:colOff>177800</xdr:colOff>
      <xdr:row>31</xdr:row>
      <xdr:rowOff>17399</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5229479"/>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20845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17399</xdr:rowOff>
    </xdr:from>
    <xdr:to>
      <xdr:col>41</xdr:col>
      <xdr:colOff>50800</xdr:colOff>
      <xdr:row>31</xdr:row>
      <xdr:rowOff>57023</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5332349"/>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96901</xdr:rowOff>
    </xdr:from>
    <xdr:to>
      <xdr:col>41</xdr:col>
      <xdr:colOff>101600</xdr:colOff>
      <xdr:row>38</xdr:row>
      <xdr:rowOff>27051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18178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5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58801</xdr:rowOff>
    </xdr:from>
    <xdr:to>
      <xdr:col>36</xdr:col>
      <xdr:colOff>165100</xdr:colOff>
      <xdr:row>37</xdr:row>
      <xdr:rowOff>160401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151528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495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167005</xdr:rowOff>
    </xdr:from>
    <xdr:to>
      <xdr:col>55</xdr:col>
      <xdr:colOff>50800</xdr:colOff>
      <xdr:row>31</xdr:row>
      <xdr:rowOff>97155</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531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81932</xdr:rowOff>
    </xdr:from>
    <xdr:ext cx="469744"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522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34798</xdr:rowOff>
    </xdr:from>
    <xdr:to>
      <xdr:col>50</xdr:col>
      <xdr:colOff>165100</xdr:colOff>
      <xdr:row>31</xdr:row>
      <xdr:rowOff>136398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534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29</xdr:row>
      <xdr:rowOff>152925</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5124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35179</xdr:rowOff>
    </xdr:from>
    <xdr:to>
      <xdr:col>46</xdr:col>
      <xdr:colOff>38100</xdr:colOff>
      <xdr:row>30</xdr:row>
      <xdr:rowOff>136779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517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28</xdr:row>
      <xdr:rowOff>153306</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4953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138049</xdr:rowOff>
    </xdr:from>
    <xdr:to>
      <xdr:col>41</xdr:col>
      <xdr:colOff>101600</xdr:colOff>
      <xdr:row>31</xdr:row>
      <xdr:rowOff>68199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528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29</xdr:row>
      <xdr:rowOff>84726</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8" y="505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6223</xdr:rowOff>
    </xdr:from>
    <xdr:to>
      <xdr:col>36</xdr:col>
      <xdr:colOff>165100</xdr:colOff>
      <xdr:row>31</xdr:row>
      <xdr:rowOff>107823</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532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124350</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8" y="509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147244</xdr:rowOff>
    </xdr:from>
    <xdr:to>
      <xdr:col>54</xdr:col>
      <xdr:colOff>189865</xdr:colOff>
      <xdr:row>58</xdr:row>
      <xdr:rowOff>137391</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91194"/>
          <a:ext cx="1270" cy="1190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141218</xdr:rowOff>
    </xdr:from>
    <xdr:ext cx="378565"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137391</xdr:rowOff>
    </xdr:from>
    <xdr:to>
      <xdr:col>55</xdr:col>
      <xdr:colOff>88900</xdr:colOff>
      <xdr:row>58</xdr:row>
      <xdr:rowOff>137391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93921</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66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147244</xdr:rowOff>
    </xdr:from>
    <xdr:to>
      <xdr:col>55</xdr:col>
      <xdr:colOff>88900</xdr:colOff>
      <xdr:row>51</xdr:row>
      <xdr:rowOff>147244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120132</xdr:rowOff>
    </xdr:from>
    <xdr:to>
      <xdr:col>55</xdr:col>
      <xdr:colOff>0</xdr:colOff>
      <xdr:row>58</xdr:row>
      <xdr:rowOff>120475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10064232"/>
          <a:ext cx="8382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135689</xdr:rowOff>
    </xdr:from>
    <xdr:ext cx="469744"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36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112812</xdr:rowOff>
    </xdr:from>
    <xdr:to>
      <xdr:col>55</xdr:col>
      <xdr:colOff>50800</xdr:colOff>
      <xdr:row>58</xdr:row>
      <xdr:rowOff>42962</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8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119743</xdr:rowOff>
    </xdr:from>
    <xdr:to>
      <xdr:col>50</xdr:col>
      <xdr:colOff>114300</xdr:colOff>
      <xdr:row>58</xdr:row>
      <xdr:rowOff>120475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10063843"/>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125316</xdr:rowOff>
    </xdr:from>
    <xdr:to>
      <xdr:col>50</xdr:col>
      <xdr:colOff>165100</xdr:colOff>
      <xdr:row>58</xdr:row>
      <xdr:rowOff>55466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9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71993</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04428" y="967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116749</xdr:rowOff>
    </xdr:from>
    <xdr:to>
      <xdr:col>45</xdr:col>
      <xdr:colOff>177800</xdr:colOff>
      <xdr:row>58</xdr:row>
      <xdr:rowOff>119743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10060849"/>
          <a:ext cx="889000" cy="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121384</xdr:rowOff>
    </xdr:from>
    <xdr:to>
      <xdr:col>46</xdr:col>
      <xdr:colOff>38100</xdr:colOff>
      <xdr:row>58</xdr:row>
      <xdr:rowOff>51534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9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68061</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15428" y="966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116749</xdr:rowOff>
    </xdr:from>
    <xdr:to>
      <xdr:col>41</xdr:col>
      <xdr:colOff>50800</xdr:colOff>
      <xdr:row>58</xdr:row>
      <xdr:rowOff>123012</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10060849"/>
          <a:ext cx="889000" cy="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124882</xdr:rowOff>
    </xdr:from>
    <xdr:to>
      <xdr:col>41</xdr:col>
      <xdr:colOff>101600</xdr:colOff>
      <xdr:row>58</xdr:row>
      <xdr:rowOff>55032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71559</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26428" y="967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128379</xdr:rowOff>
    </xdr:from>
    <xdr:to>
      <xdr:col>36</xdr:col>
      <xdr:colOff>165100</xdr:colOff>
      <xdr:row>58</xdr:row>
      <xdr:rowOff>58529</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75056</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37428" y="96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69332</xdr:rowOff>
    </xdr:from>
    <xdr:to>
      <xdr:col>55</xdr:col>
      <xdr:colOff>50800</xdr:colOff>
      <xdr:row>58</xdr:row>
      <xdr:rowOff>170932</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1001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155709</xdr:rowOff>
    </xdr:from>
    <xdr:ext cx="378565"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9283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69675</xdr:rowOff>
    </xdr:from>
    <xdr:to>
      <xdr:col>50</xdr:col>
      <xdr:colOff>165100</xdr:colOff>
      <xdr:row>58</xdr:row>
      <xdr:rowOff>171275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1001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162402</xdr:rowOff>
    </xdr:from>
    <xdr:ext cx="378565"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50017" y="10106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68943</xdr:rowOff>
    </xdr:from>
    <xdr:to>
      <xdr:col>46</xdr:col>
      <xdr:colOff>38100</xdr:colOff>
      <xdr:row>58</xdr:row>
      <xdr:rowOff>170543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01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161670</xdr:rowOff>
    </xdr:from>
    <xdr:ext cx="378565"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61017" y="10105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65949</xdr:rowOff>
    </xdr:from>
    <xdr:to>
      <xdr:col>41</xdr:col>
      <xdr:colOff>101600</xdr:colOff>
      <xdr:row>58</xdr:row>
      <xdr:rowOff>167549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01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158676</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26428" y="1010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72212</xdr:rowOff>
    </xdr:from>
    <xdr:to>
      <xdr:col>36</xdr:col>
      <xdr:colOff>165100</xdr:colOff>
      <xdr:row>59</xdr:row>
      <xdr:rowOff>2362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01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164939</xdr:rowOff>
    </xdr:from>
    <xdr:ext cx="378565"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83017" y="10109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72468</xdr:rowOff>
    </xdr:from>
    <xdr:to>
      <xdr:col>54</xdr:col>
      <xdr:colOff>189865</xdr:colOff>
      <xdr:row>78</xdr:row>
      <xdr:rowOff>111582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245418"/>
          <a:ext cx="1270" cy="123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115409</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8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111582</xdr:rowOff>
    </xdr:from>
    <xdr:to>
      <xdr:col>55</xdr:col>
      <xdr:colOff>88900</xdr:colOff>
      <xdr:row>78</xdr:row>
      <xdr:rowOff>111582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8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19145</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0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72468</xdr:rowOff>
    </xdr:from>
    <xdr:to>
      <xdr:col>55</xdr:col>
      <xdr:colOff>88900</xdr:colOff>
      <xdr:row>71</xdr:row>
      <xdr:rowOff>72468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24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165509</xdr:rowOff>
    </xdr:from>
    <xdr:to>
      <xdr:col>55</xdr:col>
      <xdr:colOff>0</xdr:colOff>
      <xdr:row>78</xdr:row>
      <xdr:rowOff>22588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367159"/>
          <a:ext cx="838200" cy="2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56067</xdr:rowOff>
    </xdr:from>
    <xdr:ext cx="469744"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086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33190</xdr:rowOff>
    </xdr:from>
    <xdr:to>
      <xdr:col>55</xdr:col>
      <xdr:colOff>50800</xdr:colOff>
      <xdr:row>77</xdr:row>
      <xdr:rowOff>134790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3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165509</xdr:rowOff>
    </xdr:from>
    <xdr:to>
      <xdr:col>50</xdr:col>
      <xdr:colOff>114300</xdr:colOff>
      <xdr:row>78</xdr:row>
      <xdr:rowOff>46637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367159"/>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155789</xdr:rowOff>
    </xdr:from>
    <xdr:to>
      <xdr:col>50</xdr:col>
      <xdr:colOff>165100</xdr:colOff>
      <xdr:row>77</xdr:row>
      <xdr:rowOff>85939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102465</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296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46637</xdr:rowOff>
    </xdr:from>
    <xdr:to>
      <xdr:col>45</xdr:col>
      <xdr:colOff>177800</xdr:colOff>
      <xdr:row>78</xdr:row>
      <xdr:rowOff>57519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419737"/>
          <a:ext cx="889000" cy="1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99644</xdr:rowOff>
    </xdr:from>
    <xdr:to>
      <xdr:col>46</xdr:col>
      <xdr:colOff>38100</xdr:colOff>
      <xdr:row>78</xdr:row>
      <xdr:rowOff>29794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46321</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515428" y="1307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43962</xdr:rowOff>
    </xdr:from>
    <xdr:to>
      <xdr:col>41</xdr:col>
      <xdr:colOff>50800</xdr:colOff>
      <xdr:row>78</xdr:row>
      <xdr:rowOff>57519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417062"/>
          <a:ext cx="889000" cy="1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119418</xdr:rowOff>
    </xdr:from>
    <xdr:to>
      <xdr:col>41</xdr:col>
      <xdr:colOff>101600</xdr:colOff>
      <xdr:row>78</xdr:row>
      <xdr:rowOff>49568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66095</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626428" y="1309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119807</xdr:rowOff>
    </xdr:from>
    <xdr:to>
      <xdr:col>36</xdr:col>
      <xdr:colOff>165100</xdr:colOff>
      <xdr:row>78</xdr:row>
      <xdr:rowOff>49957</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66484</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37428" y="1309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143238</xdr:rowOff>
    </xdr:from>
    <xdr:to>
      <xdr:col>55</xdr:col>
      <xdr:colOff>50800</xdr:colOff>
      <xdr:row>78</xdr:row>
      <xdr:rowOff>73388</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4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58165</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25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114709</xdr:rowOff>
    </xdr:from>
    <xdr:to>
      <xdr:col>50</xdr:col>
      <xdr:colOff>165100</xdr:colOff>
      <xdr:row>78</xdr:row>
      <xdr:rowOff>44859</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31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35986</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409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167287</xdr:rowOff>
    </xdr:from>
    <xdr:to>
      <xdr:col>46</xdr:col>
      <xdr:colOff>38100</xdr:colOff>
      <xdr:row>78</xdr:row>
      <xdr:rowOff>97437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6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88564</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46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6719</xdr:rowOff>
    </xdr:from>
    <xdr:to>
      <xdr:col>41</xdr:col>
      <xdr:colOff>101600</xdr:colOff>
      <xdr:row>78</xdr:row>
      <xdr:rowOff>108319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99446</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47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164612</xdr:rowOff>
    </xdr:from>
    <xdr:to>
      <xdr:col>36</xdr:col>
      <xdr:colOff>165100</xdr:colOff>
      <xdr:row>78</xdr:row>
      <xdr:rowOff>94762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6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85889</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45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84074</xdr:rowOff>
    </xdr:from>
    <xdr:to>
      <xdr:col>54</xdr:col>
      <xdr:colOff>189865</xdr:colOff>
      <xdr:row>98</xdr:row>
      <xdr:rowOff>37770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14574"/>
          <a:ext cx="1270" cy="13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41597</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4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37770</xdr:rowOff>
    </xdr:from>
    <xdr:to>
      <xdr:col>55</xdr:col>
      <xdr:colOff>88900</xdr:colOff>
      <xdr:row>98</xdr:row>
      <xdr:rowOff>37770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3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30751</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28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118,380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84074</xdr:rowOff>
    </xdr:from>
    <xdr:to>
      <xdr:col>55</xdr:col>
      <xdr:colOff>88900</xdr:colOff>
      <xdr:row>90</xdr:row>
      <xdr:rowOff>84074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1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80480</xdr:rowOff>
    </xdr:from>
    <xdr:to>
      <xdr:col>55</xdr:col>
      <xdr:colOff>0</xdr:colOff>
      <xdr:row>96</xdr:row>
      <xdr:rowOff>163640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368230"/>
          <a:ext cx="838200" cy="25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145190</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432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166763</xdr:rowOff>
    </xdr:from>
    <xdr:to>
      <xdr:col>55</xdr:col>
      <xdr:colOff>50800</xdr:colOff>
      <xdr:row>96</xdr:row>
      <xdr:rowOff>96913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45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149061</xdr:rowOff>
    </xdr:from>
    <xdr:to>
      <xdr:col>50</xdr:col>
      <xdr:colOff>114300</xdr:colOff>
      <xdr:row>96</xdr:row>
      <xdr:rowOff>163640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608261"/>
          <a:ext cx="889000" cy="1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14884</xdr:rowOff>
    </xdr:from>
    <xdr:to>
      <xdr:col>50</xdr:col>
      <xdr:colOff>165100</xdr:colOff>
      <xdr:row>96</xdr:row>
      <xdr:rowOff>116484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133011</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24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54674</xdr:rowOff>
    </xdr:from>
    <xdr:to>
      <xdr:col>45</xdr:col>
      <xdr:colOff>177800</xdr:colOff>
      <xdr:row>96</xdr:row>
      <xdr:rowOff>149061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513874"/>
          <a:ext cx="889000" cy="9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22898</xdr:rowOff>
    </xdr:from>
    <xdr:to>
      <xdr:col>46</xdr:col>
      <xdr:colOff>38100</xdr:colOff>
      <xdr:row>96</xdr:row>
      <xdr:rowOff>124498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141025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25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54674</xdr:rowOff>
    </xdr:from>
    <xdr:to>
      <xdr:col>41</xdr:col>
      <xdr:colOff>50800</xdr:colOff>
      <xdr:row>96</xdr:row>
      <xdr:rowOff>55981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513874"/>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26594</xdr:rowOff>
    </xdr:from>
    <xdr:to>
      <xdr:col>41</xdr:col>
      <xdr:colOff>101600</xdr:colOff>
      <xdr:row>96</xdr:row>
      <xdr:rowOff>128194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119321</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57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6883</xdr:rowOff>
    </xdr:from>
    <xdr:to>
      <xdr:col>36</xdr:col>
      <xdr:colOff>165100</xdr:colOff>
      <xdr:row>96</xdr:row>
      <xdr:rowOff>108483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99610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5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29680</xdr:rowOff>
    </xdr:from>
    <xdr:to>
      <xdr:col>55</xdr:col>
      <xdr:colOff>50800</xdr:colOff>
      <xdr:row>95</xdr:row>
      <xdr:rowOff>131280</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31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52557</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16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112840</xdr:rowOff>
    </xdr:from>
    <xdr:to>
      <xdr:col>50</xdr:col>
      <xdr:colOff>165100</xdr:colOff>
      <xdr:row>97</xdr:row>
      <xdr:rowOff>42990</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57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34117</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66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98261</xdr:rowOff>
    </xdr:from>
    <xdr:to>
      <xdr:col>46</xdr:col>
      <xdr:colOff>38100</xdr:colOff>
      <xdr:row>97</xdr:row>
      <xdr:rowOff>28411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55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19538</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65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3874</xdr:rowOff>
    </xdr:from>
    <xdr:to>
      <xdr:col>41</xdr:col>
      <xdr:colOff>101600</xdr:colOff>
      <xdr:row>96</xdr:row>
      <xdr:rowOff>105474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46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122001</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23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5181</xdr:rowOff>
    </xdr:from>
    <xdr:to>
      <xdr:col>36</xdr:col>
      <xdr:colOff>165100</xdr:colOff>
      <xdr:row>96</xdr:row>
      <xdr:rowOff>106781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46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123308</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23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98186</xdr:rowOff>
    </xdr:from>
    <xdr:to>
      <xdr:col>85</xdr:col>
      <xdr:colOff>126364</xdr:colOff>
      <xdr:row>39</xdr:row>
      <xdr:rowOff>71028</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584586"/>
          <a:ext cx="1269" cy="117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74855</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6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71028</xdr:rowOff>
    </xdr:from>
    <xdr:to>
      <xdr:col>86</xdr:col>
      <xdr:colOff>25400</xdr:colOff>
      <xdr:row>39</xdr:row>
      <xdr:rowOff>71028</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57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44863</xdr:rowOff>
    </xdr:from>
    <xdr:ext cx="534377"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35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98186</xdr:rowOff>
    </xdr:from>
    <xdr:to>
      <xdr:col>86</xdr:col>
      <xdr:colOff>25400</xdr:colOff>
      <xdr:row>32</xdr:row>
      <xdr:rowOff>98186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58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107924</xdr:rowOff>
    </xdr:from>
    <xdr:to>
      <xdr:col>85</xdr:col>
      <xdr:colOff>127000</xdr:colOff>
      <xdr:row>37</xdr:row>
      <xdr:rowOff>3409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5481300" y="6280124"/>
          <a:ext cx="838200" cy="6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16166</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359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37739</xdr:rowOff>
    </xdr:from>
    <xdr:to>
      <xdr:col>85</xdr:col>
      <xdr:colOff>177800</xdr:colOff>
      <xdr:row>37</xdr:row>
      <xdr:rowOff>139339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107924</xdr:rowOff>
    </xdr:from>
    <xdr:to>
      <xdr:col>81</xdr:col>
      <xdr:colOff>50800</xdr:colOff>
      <xdr:row>37</xdr:row>
      <xdr:rowOff>68331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280124"/>
          <a:ext cx="889000" cy="13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16068</xdr:rowOff>
    </xdr:from>
    <xdr:to>
      <xdr:col>81</xdr:col>
      <xdr:colOff>101600</xdr:colOff>
      <xdr:row>37</xdr:row>
      <xdr:rowOff>117668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108795</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45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68331</xdr:rowOff>
    </xdr:from>
    <xdr:to>
      <xdr:col>76</xdr:col>
      <xdr:colOff>114300</xdr:colOff>
      <xdr:row>37</xdr:row>
      <xdr:rowOff>72949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411981"/>
          <a:ext cx="889000" cy="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35911</xdr:rowOff>
    </xdr:from>
    <xdr:to>
      <xdr:col>76</xdr:col>
      <xdr:colOff>165100</xdr:colOff>
      <xdr:row>37</xdr:row>
      <xdr:rowOff>137511</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128637</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47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61336</xdr:rowOff>
    </xdr:from>
    <xdr:to>
      <xdr:col>71</xdr:col>
      <xdr:colOff>177800</xdr:colOff>
      <xdr:row>37</xdr:row>
      <xdr:rowOff>72949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5547736"/>
          <a:ext cx="889000" cy="86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62382</xdr:rowOff>
    </xdr:from>
    <xdr:to>
      <xdr:col>72</xdr:col>
      <xdr:colOff>38100</xdr:colOff>
      <xdr:row>37</xdr:row>
      <xdr:rowOff>163982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155109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49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43546</xdr:rowOff>
    </xdr:from>
    <xdr:to>
      <xdr:col>67</xdr:col>
      <xdr:colOff>101600</xdr:colOff>
      <xdr:row>37</xdr:row>
      <xdr:rowOff>145146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136272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47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124059</xdr:rowOff>
    </xdr:from>
    <xdr:to>
      <xdr:col>85</xdr:col>
      <xdr:colOff>177800</xdr:colOff>
      <xdr:row>37</xdr:row>
      <xdr:rowOff>54209</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29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146936</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14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57124</xdr:rowOff>
    </xdr:from>
    <xdr:to>
      <xdr:col>81</xdr:col>
      <xdr:colOff>101600</xdr:colOff>
      <xdr:row>36</xdr:row>
      <xdr:rowOff>158724</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22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3801</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00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17531</xdr:rowOff>
    </xdr:from>
    <xdr:to>
      <xdr:col>76</xdr:col>
      <xdr:colOff>165100</xdr:colOff>
      <xdr:row>37</xdr:row>
      <xdr:rowOff>119131</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36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135658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13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22149</xdr:rowOff>
    </xdr:from>
    <xdr:to>
      <xdr:col>72</xdr:col>
      <xdr:colOff>38100</xdr:colOff>
      <xdr:row>37</xdr:row>
      <xdr:rowOff>123749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36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140276</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14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10536</xdr:rowOff>
    </xdr:from>
    <xdr:to>
      <xdr:col>67</xdr:col>
      <xdr:colOff>101600</xdr:colOff>
      <xdr:row>32</xdr:row>
      <xdr:rowOff>112136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549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128663</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527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131144</xdr:rowOff>
    </xdr:from>
    <xdr:to>
      <xdr:col>85</xdr:col>
      <xdr:colOff>126364</xdr:colOff>
      <xdr:row>59</xdr:row>
      <xdr:rowOff>25710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703644"/>
          <a:ext cx="1269" cy="143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29537</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14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25710</xdr:rowOff>
    </xdr:from>
    <xdr:to>
      <xdr:col>86</xdr:col>
      <xdr:colOff>25400</xdr:colOff>
      <xdr:row>59</xdr:row>
      <xdr:rowOff>25710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14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77821</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47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131144</xdr:rowOff>
    </xdr:from>
    <xdr:to>
      <xdr:col>86</xdr:col>
      <xdr:colOff>25400</xdr:colOff>
      <xdr:row>50</xdr:row>
      <xdr:rowOff>131144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7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166904</xdr:rowOff>
    </xdr:from>
    <xdr:to>
      <xdr:col>85</xdr:col>
      <xdr:colOff>127000</xdr:colOff>
      <xdr:row>56</xdr:row>
      <xdr:rowOff>49893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596654"/>
          <a:ext cx="838200" cy="5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97731</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698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119304</xdr:rowOff>
    </xdr:from>
    <xdr:to>
      <xdr:col>85</xdr:col>
      <xdr:colOff>177800</xdr:colOff>
      <xdr:row>57</xdr:row>
      <xdr:rowOff>49454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166691</xdr:rowOff>
    </xdr:from>
    <xdr:to>
      <xdr:col>81</xdr:col>
      <xdr:colOff>50800</xdr:colOff>
      <xdr:row>56</xdr:row>
      <xdr:rowOff>49893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9596441"/>
          <a:ext cx="889000" cy="54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27815</xdr:rowOff>
    </xdr:from>
    <xdr:to>
      <xdr:col>81</xdr:col>
      <xdr:colOff>101600</xdr:colOff>
      <xdr:row>56</xdr:row>
      <xdr:rowOff>129415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120542</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72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166691</xdr:rowOff>
    </xdr:from>
    <xdr:to>
      <xdr:col>76</xdr:col>
      <xdr:colOff>114300</xdr:colOff>
      <xdr:row>56</xdr:row>
      <xdr:rowOff>95841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596441"/>
          <a:ext cx="889000" cy="10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128529</xdr:rowOff>
    </xdr:from>
    <xdr:to>
      <xdr:col>76</xdr:col>
      <xdr:colOff>165100</xdr:colOff>
      <xdr:row>57</xdr:row>
      <xdr:rowOff>58679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49806</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82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90632</xdr:rowOff>
    </xdr:from>
    <xdr:to>
      <xdr:col>71</xdr:col>
      <xdr:colOff>177800</xdr:colOff>
      <xdr:row>56</xdr:row>
      <xdr:rowOff>95841</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814300" y="9691832"/>
          <a:ext cx="889000" cy="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6702</xdr:rowOff>
    </xdr:from>
    <xdr:to>
      <xdr:col>72</xdr:col>
      <xdr:colOff>38100</xdr:colOff>
      <xdr:row>57</xdr:row>
      <xdr:rowOff>108302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77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99429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87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24026</xdr:rowOff>
    </xdr:from>
    <xdr:to>
      <xdr:col>67</xdr:col>
      <xdr:colOff>101600</xdr:colOff>
      <xdr:row>57</xdr:row>
      <xdr:rowOff>125626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79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116753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88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116104</xdr:rowOff>
    </xdr:from>
    <xdr:to>
      <xdr:col>85</xdr:col>
      <xdr:colOff>177800</xdr:colOff>
      <xdr:row>56</xdr:row>
      <xdr:rowOff>46254</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54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138981</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39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170543</xdr:rowOff>
    </xdr:from>
    <xdr:to>
      <xdr:col>81</xdr:col>
      <xdr:colOff>101600</xdr:colOff>
      <xdr:row>56</xdr:row>
      <xdr:rowOff>100693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60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117220</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37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115891</xdr:rowOff>
    </xdr:from>
    <xdr:to>
      <xdr:col>76</xdr:col>
      <xdr:colOff>165100</xdr:colOff>
      <xdr:row>56</xdr:row>
      <xdr:rowOff>46041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54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62568</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32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45041</xdr:rowOff>
    </xdr:from>
    <xdr:to>
      <xdr:col>72</xdr:col>
      <xdr:colOff>38100</xdr:colOff>
      <xdr:row>56</xdr:row>
      <xdr:rowOff>146641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64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163168</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42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39832</xdr:rowOff>
    </xdr:from>
    <xdr:to>
      <xdr:col>67</xdr:col>
      <xdr:colOff>101600</xdr:colOff>
      <xdr:row>56</xdr:row>
      <xdr:rowOff>141432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64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157959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41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47770</xdr:rowOff>
    </xdr:from>
    <xdr:to>
      <xdr:col>85</xdr:col>
      <xdr:colOff>126364</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20720"/>
          <a:ext cx="1269" cy="142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118334</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662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165897</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99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47770</xdr:rowOff>
    </xdr:from>
    <xdr:to>
      <xdr:col>86</xdr:col>
      <xdr:colOff>25400</xdr:colOff>
      <xdr:row>71</xdr:row>
      <xdr:rowOff>47770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2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37450</xdr:rowOff>
    </xdr:from>
    <xdr:to>
      <xdr:col>85</xdr:col>
      <xdr:colOff>127000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582000"/>
          <a:ext cx="838200" cy="6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35783</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408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12906</xdr:rowOff>
    </xdr:from>
    <xdr:to>
      <xdr:col>85</xdr:col>
      <xdr:colOff>177800</xdr:colOff>
      <xdr:row>79</xdr:row>
      <xdr:rowOff>114506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55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37450</xdr:rowOff>
    </xdr:from>
    <xdr:to>
      <xdr:col>81</xdr:col>
      <xdr:colOff>50800</xdr:colOff>
      <xdr:row>79</xdr:row>
      <xdr:rowOff>92086</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3582000"/>
          <a:ext cx="889000" cy="5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15553</xdr:rowOff>
    </xdr:from>
    <xdr:to>
      <xdr:col>81</xdr:col>
      <xdr:colOff>101600</xdr:colOff>
      <xdr:row>79</xdr:row>
      <xdr:rowOff>117153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56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108280</xdr:rowOff>
    </xdr:from>
    <xdr:ext cx="378565"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92017" y="13652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92086</xdr:rowOff>
    </xdr:from>
    <xdr:to>
      <xdr:col>76</xdr:col>
      <xdr:colOff>114300</xdr:colOff>
      <xdr:row>79</xdr:row>
      <xdr:rowOff>98879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636636"/>
          <a:ext cx="889000" cy="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5852</xdr:rowOff>
    </xdr:from>
    <xdr:to>
      <xdr:col>76</xdr:col>
      <xdr:colOff>165100</xdr:colOff>
      <xdr:row>79</xdr:row>
      <xdr:rowOff>107452</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55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123979</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325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165187</xdr:rowOff>
    </xdr:from>
    <xdr:to>
      <xdr:col>72</xdr:col>
      <xdr:colOff>38100</xdr:colOff>
      <xdr:row>79</xdr:row>
      <xdr:rowOff>95337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5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111864</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31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28158</xdr:rowOff>
    </xdr:from>
    <xdr:to>
      <xdr:col>67</xdr:col>
      <xdr:colOff>101600</xdr:colOff>
      <xdr:row>79</xdr:row>
      <xdr:rowOff>129758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146285</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5017" y="13347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162784</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535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158100</xdr:rowOff>
    </xdr:from>
    <xdr:to>
      <xdr:col>81</xdr:col>
      <xdr:colOff>101600</xdr:colOff>
      <xdr:row>79</xdr:row>
      <xdr:rowOff>88250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3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104777</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46428" y="1330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41286</xdr:rowOff>
    </xdr:from>
    <xdr:to>
      <xdr:col>76</xdr:col>
      <xdr:colOff>165100</xdr:colOff>
      <xdr:row>79</xdr:row>
      <xdr:rowOff>142886</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8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134013</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3017" y="13678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55283</xdr:rowOff>
    </xdr:from>
    <xdr:to>
      <xdr:col>85</xdr:col>
      <xdr:colOff>126364</xdr:colOff>
      <xdr:row>98</xdr:row>
      <xdr:rowOff>93320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85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97147</xdr:rowOff>
    </xdr:from>
    <xdr:ext cx="469744"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89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93320</xdr:rowOff>
    </xdr:from>
    <xdr:to>
      <xdr:col>86</xdr:col>
      <xdr:colOff>25400</xdr:colOff>
      <xdr:row>98</xdr:row>
      <xdr:rowOff>93320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8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1960</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6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55283</xdr:rowOff>
    </xdr:from>
    <xdr:to>
      <xdr:col>86</xdr:col>
      <xdr:colOff>25400</xdr:colOff>
      <xdr:row>90</xdr:row>
      <xdr:rowOff>55283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8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46076</xdr:rowOff>
    </xdr:from>
    <xdr:to>
      <xdr:col>85</xdr:col>
      <xdr:colOff>127000</xdr:colOff>
      <xdr:row>98</xdr:row>
      <xdr:rowOff>52960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848176"/>
          <a:ext cx="838200" cy="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75798</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363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52921</xdr:rowOff>
    </xdr:from>
    <xdr:to>
      <xdr:col>85</xdr:col>
      <xdr:colOff>177800</xdr:colOff>
      <xdr:row>96</xdr:row>
      <xdr:rowOff>154521</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48730</xdr:rowOff>
    </xdr:from>
    <xdr:to>
      <xdr:col>81</xdr:col>
      <xdr:colOff>50800</xdr:colOff>
      <xdr:row>98</xdr:row>
      <xdr:rowOff>52960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4592300" y="16850830"/>
          <a:ext cx="889000" cy="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49518</xdr:rowOff>
    </xdr:from>
    <xdr:to>
      <xdr:col>81</xdr:col>
      <xdr:colOff>101600</xdr:colOff>
      <xdr:row>96</xdr:row>
      <xdr:rowOff>151118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167645</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48730</xdr:rowOff>
    </xdr:from>
    <xdr:to>
      <xdr:col>76</xdr:col>
      <xdr:colOff>114300</xdr:colOff>
      <xdr:row>98</xdr:row>
      <xdr:rowOff>49568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850830"/>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58840</xdr:rowOff>
    </xdr:from>
    <xdr:to>
      <xdr:col>76</xdr:col>
      <xdr:colOff>165100</xdr:colOff>
      <xdr:row>96</xdr:row>
      <xdr:rowOff>160440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5517</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46343</xdr:rowOff>
    </xdr:from>
    <xdr:to>
      <xdr:col>71</xdr:col>
      <xdr:colOff>177800</xdr:colOff>
      <xdr:row>98</xdr:row>
      <xdr:rowOff>49568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814300" y="16848443"/>
          <a:ext cx="889000" cy="3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64427</xdr:rowOff>
    </xdr:from>
    <xdr:to>
      <xdr:col>72</xdr:col>
      <xdr:colOff>38100</xdr:colOff>
      <xdr:row>96</xdr:row>
      <xdr:rowOff>166027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11104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47574</xdr:rowOff>
    </xdr:from>
    <xdr:to>
      <xdr:col>67</xdr:col>
      <xdr:colOff>101600</xdr:colOff>
      <xdr:row>96</xdr:row>
      <xdr:rowOff>149174</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165701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28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166726</xdr:rowOff>
    </xdr:from>
    <xdr:to>
      <xdr:col>85</xdr:col>
      <xdr:colOff>177800</xdr:colOff>
      <xdr:row>98</xdr:row>
      <xdr:rowOff>96876</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79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81653</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71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2160</xdr:rowOff>
    </xdr:from>
    <xdr:to>
      <xdr:col>81</xdr:col>
      <xdr:colOff>101600</xdr:colOff>
      <xdr:row>98</xdr:row>
      <xdr:rowOff>103760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80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94887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89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169380</xdr:rowOff>
    </xdr:from>
    <xdr:to>
      <xdr:col>76</xdr:col>
      <xdr:colOff>165100</xdr:colOff>
      <xdr:row>98</xdr:row>
      <xdr:rowOff>99530</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8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90657</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89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170218</xdr:rowOff>
    </xdr:from>
    <xdr:to>
      <xdr:col>72</xdr:col>
      <xdr:colOff>38100</xdr:colOff>
      <xdr:row>98</xdr:row>
      <xdr:rowOff>100368</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80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91495</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89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166993</xdr:rowOff>
    </xdr:from>
    <xdr:to>
      <xdr:col>67</xdr:col>
      <xdr:colOff>101600</xdr:colOff>
      <xdr:row>98</xdr:row>
      <xdr:rowOff>97143</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79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88270</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89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52342</xdr:rowOff>
    </xdr:from>
    <xdr:to>
      <xdr:col>116</xdr:col>
      <xdr:colOff>62864</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195842"/>
          <a:ext cx="1269" cy="158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126073</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812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170469</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4971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52342</xdr:rowOff>
    </xdr:from>
    <xdr:to>
      <xdr:col>116</xdr:col>
      <xdr:colOff>152400</xdr:colOff>
      <xdr:row>30</xdr:row>
      <xdr:rowOff>52342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195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43524</xdr:rowOff>
    </xdr:from>
    <xdr:ext cx="378565"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5586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20647</xdr:rowOff>
    </xdr:from>
    <xdr:to>
      <xdr:col>116</xdr:col>
      <xdr:colOff>114300</xdr:colOff>
      <xdr:row>39</xdr:row>
      <xdr:rowOff>122247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70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28484</xdr:rowOff>
    </xdr:from>
    <xdr:to>
      <xdr:col>112</xdr:col>
      <xdr:colOff>38100</xdr:colOff>
      <xdr:row>39</xdr:row>
      <xdr:rowOff>130084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71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146611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4017" y="6490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30607</xdr:rowOff>
    </xdr:from>
    <xdr:to>
      <xdr:col>107</xdr:col>
      <xdr:colOff>101600</xdr:colOff>
      <xdr:row>39</xdr:row>
      <xdr:rowOff>132207</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71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148734</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492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19667</xdr:rowOff>
    </xdr:from>
    <xdr:to>
      <xdr:col>102</xdr:col>
      <xdr:colOff>165100</xdr:colOff>
      <xdr:row>39</xdr:row>
      <xdr:rowOff>121267</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70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137794</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6017" y="6481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34852</xdr:rowOff>
    </xdr:from>
    <xdr:to>
      <xdr:col>98</xdr:col>
      <xdr:colOff>38100</xdr:colOff>
      <xdr:row>39</xdr:row>
      <xdr:rowOff>136452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152979</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99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170523</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85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mn-ea"/>
              <a:ea typeface="+mn-ea"/>
            </a:rPr>
            <a:t>　前年度と比較して、新型コロナウイルワクチン接種事業を実施した衛生費は住民一人当たり</a:t>
          </a:r>
          <a:r>
            <a:rPr kumimoji="1" lang="en-US" altLang="ja-JP" sz="1200">
              <a:latin typeface="+mn-ea"/>
              <a:ea typeface="+mn-ea"/>
            </a:rPr>
            <a:t>63,481</a:t>
          </a:r>
          <a:r>
            <a:rPr kumimoji="1" lang="ja-JP" altLang="en-US" sz="1200">
              <a:latin typeface="+mn-ea"/>
              <a:ea typeface="+mn-ea"/>
            </a:rPr>
            <a:t>円となっており</a:t>
          </a:r>
          <a:r>
            <a:rPr kumimoji="1" lang="en-US" altLang="ja-JP" sz="1200">
              <a:latin typeface="+mn-ea"/>
              <a:ea typeface="+mn-ea"/>
            </a:rPr>
            <a:t>21,149</a:t>
          </a:r>
          <a:r>
            <a:rPr kumimoji="1" lang="ja-JP" altLang="en-US" sz="1200">
              <a:latin typeface="+mn-ea"/>
              <a:ea typeface="+mn-ea"/>
            </a:rPr>
            <a:t>円増、子育て世帯等臨時特別支援事業や住民税非課税世帯等臨時特別給付金給付事業等を実施した民生費は住民一人当たり</a:t>
          </a:r>
          <a:r>
            <a:rPr kumimoji="1" lang="en-US" altLang="ja-JP" sz="1200">
              <a:latin typeface="+mn-ea"/>
              <a:ea typeface="+mn-ea"/>
            </a:rPr>
            <a:t>233,696</a:t>
          </a:r>
          <a:r>
            <a:rPr kumimoji="1" lang="ja-JP" altLang="en-US" sz="1200">
              <a:latin typeface="+mn-ea"/>
              <a:ea typeface="+mn-ea"/>
            </a:rPr>
            <a:t>円となり</a:t>
          </a:r>
          <a:r>
            <a:rPr kumimoji="1" lang="en-US" altLang="ja-JP" sz="1200">
              <a:latin typeface="+mn-ea"/>
              <a:ea typeface="+mn-ea"/>
            </a:rPr>
            <a:t>23,904</a:t>
          </a:r>
          <a:r>
            <a:rPr kumimoji="1" lang="ja-JP" altLang="en-US" sz="1200">
              <a:latin typeface="+mn-ea"/>
              <a:ea typeface="+mn-ea"/>
            </a:rPr>
            <a:t>円の増となった。</a:t>
          </a:r>
          <a:r>
            <a:rPr kumimoji="1" lang="ja-JP" altLang="ja-JP" sz="1200">
              <a:solidFill>
                <a:schemeClr val="dk1"/>
              </a:solidFill>
              <a:effectLst/>
              <a:latin typeface="+mn-ea"/>
              <a:ea typeface="+mn-ea"/>
              <a:cs typeface="+mn-cs"/>
            </a:rPr>
            <a:t>また、土木費については市</a:t>
          </a:r>
          <a:r>
            <a:rPr kumimoji="1" lang="ja-JP" altLang="ja-JP" sz="1200" b="0" i="0" baseline="0">
              <a:solidFill>
                <a:schemeClr val="dk1"/>
              </a:solidFill>
              <a:effectLst/>
              <a:latin typeface="+mn-ea"/>
              <a:ea typeface="+mn-ea"/>
              <a:cs typeface="+mn-cs"/>
            </a:rPr>
            <a:t>街地再開発推進支援事業や都市計画道路３・４・７号富士見通り線整備事業等により</a:t>
          </a:r>
          <a:r>
            <a:rPr kumimoji="1" lang="ja-JP" altLang="ja-JP" sz="1200">
              <a:solidFill>
                <a:schemeClr val="dk1"/>
              </a:solidFill>
              <a:effectLst/>
              <a:latin typeface="+mn-ea"/>
              <a:ea typeface="+mn-ea"/>
              <a:cs typeface="+mn-cs"/>
            </a:rPr>
            <a:t>住民一人当たり</a:t>
          </a:r>
          <a:r>
            <a:rPr kumimoji="1" lang="en-US" altLang="ja-JP" sz="1200">
              <a:solidFill>
                <a:schemeClr val="dk1"/>
              </a:solidFill>
              <a:effectLst/>
              <a:latin typeface="+mn-ea"/>
              <a:ea typeface="+mn-ea"/>
              <a:cs typeface="+mn-cs"/>
            </a:rPr>
            <a:t>51,163</a:t>
          </a:r>
          <a:r>
            <a:rPr kumimoji="1" lang="ja-JP" altLang="ja-JP" sz="1200">
              <a:solidFill>
                <a:schemeClr val="dk1"/>
              </a:solidFill>
              <a:effectLst/>
              <a:latin typeface="+mn-ea"/>
              <a:ea typeface="+mn-ea"/>
              <a:cs typeface="+mn-cs"/>
            </a:rPr>
            <a:t>円となっており</a:t>
          </a:r>
          <a:r>
            <a:rPr kumimoji="1" lang="en-US" altLang="ja-JP" sz="1200">
              <a:solidFill>
                <a:schemeClr val="dk1"/>
              </a:solidFill>
              <a:effectLst/>
              <a:latin typeface="+mn-ea"/>
              <a:ea typeface="+mn-ea"/>
              <a:cs typeface="+mn-cs"/>
            </a:rPr>
            <a:t>20,048</a:t>
          </a:r>
          <a:r>
            <a:rPr kumimoji="1" lang="ja-JP" altLang="ja-JP" sz="1200">
              <a:solidFill>
                <a:schemeClr val="dk1"/>
              </a:solidFill>
              <a:effectLst/>
              <a:latin typeface="+mn-ea"/>
              <a:ea typeface="+mn-ea"/>
              <a:cs typeface="+mn-cs"/>
            </a:rPr>
            <a:t>円の</a:t>
          </a:r>
          <a:r>
            <a:rPr kumimoji="1" lang="ja-JP" altLang="ja-JP" sz="1200" b="0" i="0" baseline="0">
              <a:solidFill>
                <a:schemeClr val="dk1"/>
              </a:solidFill>
              <a:effectLst/>
              <a:latin typeface="+mn-ea"/>
              <a:ea typeface="+mn-ea"/>
              <a:cs typeface="+mn-cs"/>
            </a:rPr>
            <a:t>増となっている。</a:t>
          </a:r>
          <a:r>
            <a:rPr kumimoji="1" lang="ja-JP" altLang="en-US" sz="1200">
              <a:latin typeface="+mn-ea"/>
              <a:ea typeface="+mn-ea"/>
            </a:rPr>
            <a:t>前年度に実施した特別定額給付金給付事業が皆減となった総務費は住民一人当たり</a:t>
          </a:r>
          <a:r>
            <a:rPr kumimoji="1" lang="en-US" altLang="ja-JP" sz="1200">
              <a:latin typeface="+mn-ea"/>
              <a:ea typeface="+mn-ea"/>
            </a:rPr>
            <a:t>52,404</a:t>
          </a:r>
          <a:r>
            <a:rPr kumimoji="1" lang="ja-JP" altLang="en-US" sz="1200">
              <a:latin typeface="+mn-ea"/>
              <a:ea typeface="+mn-ea"/>
            </a:rPr>
            <a:t>円となり</a:t>
          </a:r>
          <a:r>
            <a:rPr kumimoji="1" lang="en-US" altLang="ja-JP" sz="1200">
              <a:latin typeface="+mn-ea"/>
              <a:ea typeface="+mn-ea"/>
            </a:rPr>
            <a:t>111,622</a:t>
          </a:r>
          <a:r>
            <a:rPr kumimoji="1" lang="ja-JP" altLang="en-US" sz="1200">
              <a:latin typeface="+mn-ea"/>
              <a:ea typeface="+mn-ea"/>
            </a:rPr>
            <a:t>円の大幅な減となっている。</a:t>
          </a:r>
          <a:r>
            <a:rPr kumimoji="1" lang="ja-JP" altLang="en-US" sz="1200" b="0" i="0" baseline="0">
              <a:solidFill>
                <a:schemeClr val="dk1"/>
              </a:solidFill>
              <a:effectLst/>
              <a:latin typeface="+mn-ea"/>
              <a:ea typeface="+mn-ea"/>
              <a:cs typeface="+mn-cs"/>
            </a:rPr>
            <a:t>議会費、労働費、消防費、衛生費の住民一人当たりの金額は類似団体平均、全国平均、東京都平均いずれよりも高い数値となっており、中でも議会費と労働費は突出して高い数値となっている。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東京都福生市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ea"/>
              <a:ea typeface="+mn-ea"/>
              <a:cs typeface="+mn-cs"/>
            </a:rPr>
            <a:t>　</a:t>
          </a:r>
          <a:r>
            <a:rPr kumimoji="1" lang="ja-JP" altLang="ja-JP" sz="1100" b="0" i="0" baseline="0">
              <a:solidFill>
                <a:schemeClr val="dk1"/>
              </a:solidFill>
              <a:effectLst/>
              <a:latin typeface="+mn-ea"/>
              <a:ea typeface="+mn-ea"/>
              <a:cs typeface="+mn-cs"/>
            </a:rPr>
            <a:t>実質単年度収支は前年同様黒字となった。実質収支額は令和</a:t>
          </a:r>
          <a:r>
            <a:rPr kumimoji="1" lang="ja-JP" altLang="en-US" sz="1100" b="0" i="0" baseline="0">
              <a:solidFill>
                <a:schemeClr val="dk1"/>
              </a:solidFill>
              <a:effectLst/>
              <a:latin typeface="+mn-ea"/>
              <a:ea typeface="+mn-ea"/>
              <a:cs typeface="+mn-cs"/>
            </a:rPr>
            <a:t>２</a:t>
          </a:r>
          <a:r>
            <a:rPr kumimoji="1" lang="ja-JP" altLang="ja-JP" sz="1100" b="0" i="0" baseline="0">
              <a:solidFill>
                <a:schemeClr val="dk1"/>
              </a:solidFill>
              <a:effectLst/>
              <a:latin typeface="+mn-ea"/>
              <a:ea typeface="+mn-ea"/>
              <a:cs typeface="+mn-cs"/>
            </a:rPr>
            <a:t>年度同様、望ましいとされる</a:t>
          </a:r>
          <a:r>
            <a:rPr kumimoji="1" lang="en-US" altLang="ja-JP" sz="1100" b="0" i="0" baseline="0">
              <a:solidFill>
                <a:schemeClr val="dk1"/>
              </a:solidFill>
              <a:effectLst/>
              <a:latin typeface="+mn-ea"/>
              <a:ea typeface="+mn-ea"/>
              <a:cs typeface="+mn-cs"/>
            </a:rPr>
            <a:t>5</a:t>
          </a:r>
          <a:r>
            <a:rPr kumimoji="1" lang="ja-JP" altLang="ja-JP" sz="1100" b="0" i="0" baseline="0">
              <a:solidFill>
                <a:schemeClr val="dk1"/>
              </a:solidFill>
              <a:effectLst/>
              <a:latin typeface="+mn-ea"/>
              <a:ea typeface="+mn-ea"/>
              <a:cs typeface="+mn-cs"/>
            </a:rPr>
            <a:t>％を上回っている。</a:t>
          </a:r>
          <a:r>
            <a:rPr kumimoji="1" lang="en-US" altLang="ja-JP" sz="1100" b="0" i="0" baseline="0">
              <a:solidFill>
                <a:schemeClr val="dk1"/>
              </a:solidFill>
              <a:effectLst/>
              <a:latin typeface="+mn-ea"/>
              <a:ea typeface="+mn-ea"/>
              <a:cs typeface="+mn-cs"/>
            </a:rPr>
            <a:t> </a:t>
          </a:r>
          <a:r>
            <a:rPr kumimoji="1" lang="ja-JP" altLang="ja-JP" sz="1100" b="0" i="0" baseline="0">
              <a:solidFill>
                <a:schemeClr val="dk1"/>
              </a:solidFill>
              <a:effectLst/>
              <a:latin typeface="+mn-ea"/>
              <a:ea typeface="+mn-ea"/>
              <a:cs typeface="+mn-cs"/>
            </a:rPr>
            <a:t>今後も財政需要を鑑みつつ歳入と歳出の均衡を図る必要がある。</a:t>
          </a:r>
          <a:endParaRPr lang="ja-JP" altLang="ja-JP" sz="1100">
            <a:effectLst/>
            <a:latin typeface="+mn-ea"/>
            <a:ea typeface="+mn-ea"/>
          </a:endParaRPr>
        </a:p>
        <a:p>
          <a:pPr eaLnBrk="1" fontAlgn="auto" latinLnBrk="0" hangingPunct="1"/>
          <a:r>
            <a:rPr kumimoji="1" lang="ja-JP" altLang="en-US" sz="1100" b="0" i="0" baseline="0">
              <a:solidFill>
                <a:schemeClr val="dk1"/>
              </a:solidFill>
              <a:effectLst/>
              <a:latin typeface="+mn-ea"/>
              <a:ea typeface="+mn-ea"/>
              <a:cs typeface="+mn-cs"/>
            </a:rPr>
            <a:t>　令和３年度の実質収支額について、地方消費税交付金や地方交付税の増、市税への新型コロナウイルス感染症の影響が想定より小さかったこと、歳出については新型コロナウイルス感染症の影響を想定し、可能な限り圧縮していたこと等から、大幅なプラス値となっているが一時的な数値であると捉えている。</a:t>
          </a:r>
          <a:endParaRPr kumimoji="1" lang="en-US" altLang="ja-JP" sz="1100" b="0" i="0" baseline="0">
            <a:solidFill>
              <a:schemeClr val="dk1"/>
            </a:solidFill>
            <a:effectLst/>
            <a:latin typeface="+mn-ea"/>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東京都福生市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b="0" i="0" baseline="0">
              <a:solidFill>
                <a:schemeClr val="dk1"/>
              </a:solidFill>
              <a:effectLst/>
              <a:latin typeface="+mn-lt"/>
              <a:ea typeface="+mn-ea"/>
              <a:cs typeface="+mn-cs"/>
            </a:rPr>
            <a:t>　全ての会計において黒字決算となった。今後、国民健康保険特別会計は、適正税率と税収の確保、医療費適正化の取り組みを行い、一般会計からの繰入金を抑制する中で収支の均衡を図る必要がある。今後も歳出削減に努め、引き続き適正な財政運営に努めていく。</a:t>
          </a:r>
          <a:endParaRPr lang="ja-JP" altLang="ja-JP" sz="16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東京都福生市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200" b="0" i="0" baseline="0">
              <a:solidFill>
                <a:schemeClr val="dk1"/>
              </a:solidFill>
              <a:effectLst/>
              <a:latin typeface="+mn-lt"/>
              <a:ea typeface="+mn-ea"/>
              <a:cs typeface="+mn-cs"/>
            </a:rPr>
            <a:t>　</a:t>
          </a:r>
          <a:r>
            <a:rPr kumimoji="1" lang="ja-JP" altLang="ja-JP" sz="1200" b="0" i="0" baseline="0">
              <a:solidFill>
                <a:schemeClr val="dk1"/>
              </a:solidFill>
              <a:effectLst/>
              <a:latin typeface="+mn-lt"/>
              <a:ea typeface="+mn-ea"/>
              <a:cs typeface="+mn-cs"/>
            </a:rPr>
            <a:t>地方債</a:t>
          </a:r>
          <a:r>
            <a:rPr kumimoji="1" lang="ja-JP" altLang="en-US" sz="1200" b="0" i="0" baseline="0">
              <a:solidFill>
                <a:schemeClr val="dk1"/>
              </a:solidFill>
              <a:effectLst/>
              <a:latin typeface="+mn-lt"/>
              <a:ea typeface="+mn-ea"/>
              <a:cs typeface="+mn-cs"/>
            </a:rPr>
            <a:t>の元利償還金については前年度比で増加している一方で、</a:t>
          </a:r>
          <a:r>
            <a:rPr kumimoji="1" lang="ja-JP" altLang="ja-JP" sz="1200" b="0" i="0" baseline="0">
              <a:solidFill>
                <a:schemeClr val="dk1"/>
              </a:solidFill>
              <a:effectLst/>
              <a:latin typeface="+mn-lt"/>
              <a:ea typeface="+mn-ea"/>
              <a:cs typeface="+mn-cs"/>
            </a:rPr>
            <a:t>残高は前年度から</a:t>
          </a:r>
          <a:r>
            <a:rPr kumimoji="1" lang="ja-JP" altLang="en-US" sz="1200" b="0" i="0" baseline="0">
              <a:solidFill>
                <a:schemeClr val="dk1"/>
              </a:solidFill>
              <a:effectLst/>
              <a:latin typeface="+mn-lt"/>
              <a:ea typeface="+mn-ea"/>
              <a:cs typeface="+mn-cs"/>
            </a:rPr>
            <a:t>減少</a:t>
          </a:r>
          <a:r>
            <a:rPr kumimoji="1" lang="ja-JP" altLang="ja-JP" sz="1200" b="0" i="0" baseline="0">
              <a:solidFill>
                <a:schemeClr val="dk1"/>
              </a:solidFill>
              <a:effectLst/>
              <a:latin typeface="+mn-lt"/>
              <a:ea typeface="+mn-ea"/>
              <a:cs typeface="+mn-cs"/>
            </a:rPr>
            <a:t>している</a:t>
          </a:r>
          <a:r>
            <a:rPr kumimoji="1" lang="ja-JP" altLang="en-US" sz="1200" b="0" i="0" baseline="0">
              <a:solidFill>
                <a:schemeClr val="dk1"/>
              </a:solidFill>
              <a:effectLst/>
              <a:latin typeface="+mn-lt"/>
              <a:ea typeface="+mn-ea"/>
              <a:cs typeface="+mn-cs"/>
            </a:rPr>
            <a:t>。臨時財政対策債の発行額が少ないため、</a:t>
          </a:r>
          <a:r>
            <a:rPr kumimoji="1" lang="ja-JP" altLang="ja-JP" sz="1200" b="0" i="0" baseline="0">
              <a:solidFill>
                <a:schemeClr val="dk1"/>
              </a:solidFill>
              <a:effectLst/>
              <a:latin typeface="+mn-lt"/>
              <a:ea typeface="+mn-ea"/>
              <a:cs typeface="+mn-cs"/>
            </a:rPr>
            <a:t>算入公債費等が元利償還金より</a:t>
          </a:r>
          <a:r>
            <a:rPr kumimoji="1" lang="ja-JP" altLang="en-US" sz="1200" b="0" i="0" baseline="0">
              <a:solidFill>
                <a:schemeClr val="dk1"/>
              </a:solidFill>
              <a:effectLst/>
              <a:latin typeface="+mn-lt"/>
              <a:ea typeface="+mn-ea"/>
              <a:cs typeface="+mn-cs"/>
            </a:rPr>
            <a:t>も</a:t>
          </a:r>
          <a:r>
            <a:rPr kumimoji="1" lang="ja-JP" altLang="ja-JP" sz="1200" b="0" i="0" baseline="0">
              <a:solidFill>
                <a:schemeClr val="dk1"/>
              </a:solidFill>
              <a:effectLst/>
              <a:latin typeface="+mn-lt"/>
              <a:ea typeface="+mn-ea"/>
              <a:cs typeface="+mn-cs"/>
            </a:rPr>
            <a:t>大幅に大きく</a:t>
          </a:r>
          <a:r>
            <a:rPr kumimoji="1" lang="ja-JP" altLang="en-US" sz="1200" b="0" i="0" baseline="0">
              <a:solidFill>
                <a:schemeClr val="dk1"/>
              </a:solidFill>
              <a:effectLst/>
              <a:latin typeface="+mn-lt"/>
              <a:ea typeface="+mn-ea"/>
              <a:cs typeface="+mn-cs"/>
            </a:rPr>
            <a:t>なり</a:t>
          </a:r>
          <a:r>
            <a:rPr kumimoji="1" lang="ja-JP" altLang="ja-JP" sz="1200" b="0" i="0" baseline="0">
              <a:solidFill>
                <a:schemeClr val="dk1"/>
              </a:solidFill>
              <a:effectLst/>
              <a:latin typeface="+mn-lt"/>
              <a:ea typeface="+mn-ea"/>
              <a:cs typeface="+mn-cs"/>
            </a:rPr>
            <a:t>、実質公債費比率の分子はマイナスとなって</a:t>
          </a:r>
          <a:r>
            <a:rPr kumimoji="1" lang="ja-JP" altLang="en-US" sz="1200" b="0" i="0" baseline="0">
              <a:solidFill>
                <a:schemeClr val="dk1"/>
              </a:solidFill>
              <a:effectLst/>
              <a:latin typeface="+mn-lt"/>
              <a:ea typeface="+mn-ea"/>
              <a:cs typeface="+mn-cs"/>
            </a:rPr>
            <a:t>いる。</a:t>
          </a:r>
          <a:endParaRPr kumimoji="1" lang="en-US" altLang="ja-JP" sz="1200" b="0" i="0" baseline="0">
            <a:solidFill>
              <a:schemeClr val="dk1"/>
            </a:solidFill>
            <a:effectLst/>
            <a:latin typeface="+mn-lt"/>
            <a:ea typeface="+mn-ea"/>
            <a:cs typeface="+mn-cs"/>
          </a:endParaRPr>
        </a:p>
        <a:p>
          <a:pPr eaLnBrk="1" fontAlgn="auto" latinLnBrk="0" hangingPunct="1"/>
          <a:r>
            <a:rPr kumimoji="1" lang="ja-JP" altLang="en-US" sz="1200" b="0" i="0" baseline="0">
              <a:solidFill>
                <a:schemeClr val="dk1"/>
              </a:solidFill>
              <a:effectLst/>
              <a:latin typeface="+mn-lt"/>
              <a:ea typeface="+mn-ea"/>
              <a:cs typeface="+mn-cs"/>
            </a:rPr>
            <a:t>　今後についても、臨時財政対策債をはじめとする地方債については適切な範囲で借入を行い、健全な財政運営に努める。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a:solidFill>
                <a:schemeClr val="dk1"/>
              </a:solidFill>
              <a:effectLst/>
              <a:latin typeface="+mn-lt"/>
              <a:ea typeface="+mn-ea"/>
              <a:cs typeface="+mn-cs"/>
            </a:rPr>
            <a:t>利用していない。</a:t>
          </a:r>
          <a:endParaRPr lang="ja-JP" altLang="ja-JP" sz="105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東京都福生市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200" b="0" i="0" baseline="0">
              <a:solidFill>
                <a:schemeClr val="dk1"/>
              </a:solidFill>
              <a:effectLst/>
              <a:latin typeface="+mn-ea"/>
              <a:ea typeface="+mn-ea"/>
              <a:cs typeface="+mn-cs"/>
            </a:rPr>
            <a:t>　</a:t>
          </a:r>
          <a:r>
            <a:rPr kumimoji="1" lang="ja-JP" altLang="ja-JP" sz="1200" b="0" i="0" baseline="0">
              <a:solidFill>
                <a:schemeClr val="dk1"/>
              </a:solidFill>
              <a:effectLst/>
              <a:latin typeface="+mn-ea"/>
              <a:ea typeface="+mn-ea"/>
              <a:cs typeface="+mn-cs"/>
            </a:rPr>
            <a:t>分子要因の一つである地方債残高は平成</a:t>
          </a:r>
          <a:r>
            <a:rPr kumimoji="1" lang="en-US" altLang="ja-JP" sz="1200" b="0" i="0" baseline="0">
              <a:solidFill>
                <a:schemeClr val="dk1"/>
              </a:solidFill>
              <a:effectLst/>
              <a:latin typeface="+mn-ea"/>
              <a:ea typeface="+mn-ea"/>
              <a:cs typeface="+mn-cs"/>
            </a:rPr>
            <a:t>29</a:t>
          </a:r>
          <a:r>
            <a:rPr kumimoji="1" lang="ja-JP" altLang="ja-JP" sz="1200" b="0" i="0" baseline="0">
              <a:solidFill>
                <a:schemeClr val="dk1"/>
              </a:solidFill>
              <a:effectLst/>
              <a:latin typeface="+mn-ea"/>
              <a:ea typeface="+mn-ea"/>
              <a:cs typeface="+mn-cs"/>
            </a:rPr>
            <a:t>年度から見ると順調に減少している。公営企業債等繰入見込額については、</a:t>
          </a:r>
          <a:r>
            <a:rPr kumimoji="1" lang="ja-JP" altLang="en-US" sz="1200" b="0" i="0" baseline="0">
              <a:solidFill>
                <a:schemeClr val="dk1"/>
              </a:solidFill>
              <a:effectLst/>
              <a:latin typeface="+mn-ea"/>
              <a:ea typeface="+mn-ea"/>
              <a:cs typeface="+mn-cs"/>
            </a:rPr>
            <a:t>令和元年度より</a:t>
          </a:r>
          <a:r>
            <a:rPr kumimoji="1" lang="ja-JP" altLang="ja-JP" sz="1200" b="0" i="0" baseline="0">
              <a:solidFill>
                <a:schemeClr val="dk1"/>
              </a:solidFill>
              <a:effectLst/>
              <a:latin typeface="+mn-ea"/>
              <a:ea typeface="+mn-ea"/>
              <a:cs typeface="+mn-cs"/>
            </a:rPr>
            <a:t>継続して減少</a:t>
          </a:r>
          <a:r>
            <a:rPr kumimoji="1" lang="ja-JP" altLang="en-US" sz="1200" b="0" i="0" baseline="0">
              <a:solidFill>
                <a:schemeClr val="dk1"/>
              </a:solidFill>
              <a:effectLst/>
              <a:latin typeface="+mn-ea"/>
              <a:ea typeface="+mn-ea"/>
              <a:cs typeface="+mn-cs"/>
            </a:rPr>
            <a:t>している</a:t>
          </a:r>
          <a:r>
            <a:rPr kumimoji="1" lang="ja-JP" altLang="ja-JP" sz="1200" b="0" i="0" baseline="0">
              <a:solidFill>
                <a:schemeClr val="dk1"/>
              </a:solidFill>
              <a:effectLst/>
              <a:latin typeface="+mn-ea"/>
              <a:ea typeface="+mn-ea"/>
              <a:cs typeface="+mn-cs"/>
            </a:rPr>
            <a:t>。将来負担額全体としては</a:t>
          </a:r>
          <a:r>
            <a:rPr kumimoji="1" lang="en-US" altLang="ja-JP" sz="1200" b="0" i="0" baseline="0">
              <a:solidFill>
                <a:schemeClr val="dk1"/>
              </a:solidFill>
              <a:effectLst/>
              <a:latin typeface="+mn-ea"/>
              <a:ea typeface="+mn-ea"/>
              <a:cs typeface="+mn-cs"/>
            </a:rPr>
            <a:t>901</a:t>
          </a:r>
          <a:r>
            <a:rPr kumimoji="1" lang="ja-JP" altLang="ja-JP" sz="1200" b="0" i="0" baseline="0">
              <a:solidFill>
                <a:schemeClr val="dk1"/>
              </a:solidFill>
              <a:effectLst/>
              <a:latin typeface="+mn-ea"/>
              <a:ea typeface="+mn-ea"/>
              <a:cs typeface="+mn-cs"/>
            </a:rPr>
            <a:t>百万円の減となった。</a:t>
          </a:r>
          <a:endParaRPr lang="ja-JP" altLang="ja-JP" sz="1200">
            <a:effectLst/>
            <a:latin typeface="+mn-ea"/>
            <a:ea typeface="+mn-ea"/>
          </a:endParaRPr>
        </a:p>
        <a:p>
          <a:pPr eaLnBrk="1" fontAlgn="auto" latinLnBrk="0" hangingPunct="1"/>
          <a:r>
            <a:rPr kumimoji="1" lang="ja-JP" altLang="ja-JP" sz="1200" b="0" i="0" baseline="0">
              <a:solidFill>
                <a:schemeClr val="dk1"/>
              </a:solidFill>
              <a:effectLst/>
              <a:latin typeface="+mn-ea"/>
              <a:ea typeface="+mn-ea"/>
              <a:cs typeface="+mn-cs"/>
            </a:rPr>
            <a:t>　充当可能特定歳入をはじめとした充当可能財源等も減少したものの将来負担額の減少が大きく、分子の構造全体としては前年比</a:t>
          </a:r>
          <a:r>
            <a:rPr kumimoji="1" lang="en-US" altLang="ja-JP" sz="1200" b="0" i="0" baseline="0">
              <a:solidFill>
                <a:schemeClr val="dk1"/>
              </a:solidFill>
              <a:effectLst/>
              <a:latin typeface="+mn-ea"/>
              <a:ea typeface="+mn-ea"/>
              <a:cs typeface="+mn-cs"/>
            </a:rPr>
            <a:t>1,322</a:t>
          </a:r>
          <a:r>
            <a:rPr kumimoji="1" lang="ja-JP" altLang="ja-JP" sz="1200" b="0" i="0" baseline="0">
              <a:solidFill>
                <a:schemeClr val="dk1"/>
              </a:solidFill>
              <a:effectLst/>
              <a:latin typeface="+mn-ea"/>
              <a:ea typeface="+mn-ea"/>
              <a:cs typeface="+mn-cs"/>
            </a:rPr>
            <a:t>百万円の減となった。</a:t>
          </a:r>
          <a:endParaRPr lang="ja-JP" altLang="ja-JP" sz="1200">
            <a:effectLst/>
            <a:latin typeface="+mn-ea"/>
            <a:ea typeface="+mn-ea"/>
          </a:endParaRPr>
        </a:p>
        <a:p>
          <a:pPr eaLnBrk="1" fontAlgn="auto" latinLnBrk="0" hangingPunct="1"/>
          <a:r>
            <a:rPr kumimoji="1" lang="ja-JP" altLang="ja-JP" sz="1200" b="0" i="0" baseline="0">
              <a:solidFill>
                <a:schemeClr val="dk1"/>
              </a:solidFill>
              <a:effectLst/>
              <a:latin typeface="+mn-ea"/>
              <a:ea typeface="+mn-ea"/>
              <a:cs typeface="+mn-cs"/>
            </a:rPr>
            <a:t>　今後も適切な起債発行や充当可能財源の確保等により、将来世代への負担軽減と健全な財政運営を図っていく。</a:t>
          </a:r>
          <a:endParaRPr lang="ja-JP" altLang="ja-JP" sz="1200">
            <a:effectLst/>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東京都福生市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aseline="0">
              <a:solidFill>
                <a:schemeClr val="dk1"/>
              </a:solidFill>
              <a:effectLst/>
              <a:latin typeface="+mn-lt"/>
              <a:ea typeface="+mn-ea"/>
              <a:cs typeface="+mn-cs"/>
            </a:rPr>
            <a:t>　積立では、都市施設整備基金を福生駅西口地区再開発等の大規模建設事業に備え約９００百万円、防衛施設周辺整備調整交付金事業基金を約１４０百万円積み立てた。取崩しでは、新型コロナウイルス感染症緊急対策特別交付金基金を約１００百万円、都市施設整備基金を福生病院企業団負担金へ約１００百万円、防衛施設周辺整備調整交付金事業基金を給食調理事業や小中学校ＩＣＴ推進事業等へ約４３６百万円取り崩した。積立額が取崩し額を上回ったことから、基金全体では約８８９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福生駅西口地区再開発等の大規模建設事業に備え、決算剰余金等を都市施設整備基金へ積み立てていく。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mn-ea"/>
              <a:ea typeface="+mn-ea"/>
              <a:cs typeface="+mn-cs"/>
            </a:rPr>
            <a:t>都市施設整備基金：市の都市施設整備事業の資金に充当し、又は事業に供する土地をあらかじめ取得することにより事業の円滑な執行を図る</a:t>
          </a:r>
        </a:p>
        <a:p>
          <a:r>
            <a:rPr kumimoji="1" lang="ja-JP" altLang="en-US" sz="1300">
              <a:solidFill>
                <a:schemeClr val="dk1"/>
              </a:solidFill>
              <a:effectLst/>
              <a:latin typeface="+mn-ea"/>
              <a:ea typeface="+mn-ea"/>
              <a:cs typeface="+mn-cs"/>
            </a:rPr>
            <a:t>学校施設等整備基金：福生市立小学校及び中学校の施設等の整備に要する資金に充当するもの</a:t>
          </a:r>
        </a:p>
        <a:p>
          <a:r>
            <a:rPr kumimoji="1" lang="ja-JP" altLang="en-US" sz="1300">
              <a:solidFill>
                <a:schemeClr val="dk1"/>
              </a:solidFill>
              <a:effectLst/>
              <a:latin typeface="+mn-ea"/>
              <a:ea typeface="+mn-ea"/>
              <a:cs typeface="+mn-cs"/>
            </a:rPr>
            <a:t>ふるさと人づくりまちづくり基金：国際交流等による人材の育成及びふるさとと呼べるまちづくりの資金に充当するもの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mn-lt"/>
              <a:ea typeface="+mn-ea"/>
              <a:cs typeface="+mn-cs"/>
            </a:rPr>
            <a:t>　都市施設整備基金：福生病院企業団負担金へ充てるために１００百万円を取り崩したが、今後の福生駅西口地区再開発等の大規模建設事業へ備えるため、約９００百万円の積み立てを行い、結果、約８００百万円の増となった。</a:t>
          </a:r>
        </a:p>
        <a:p>
          <a:r>
            <a:rPr kumimoji="1" lang="ja-JP" altLang="en-US" sz="1200">
              <a:solidFill>
                <a:schemeClr val="dk1"/>
              </a:solidFill>
              <a:effectLst/>
              <a:latin typeface="+mn-lt"/>
              <a:ea typeface="+mn-ea"/>
              <a:cs typeface="+mn-cs"/>
            </a:rPr>
            <a:t>　特定防衛施設周辺整備調整交付金事業基金積立金：給食調理事業や小中学校ＩＣＴ推進事業等へ約４３６百万円を取り崩したが、積立金の原資となる特定防衛施設周辺整備調整交付金が約６３９百万円となり、その総額を積み立てたことから、約２０３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福生駅西口地区再開発等の大規模建設事業に備え、決算剰余金等を都市施設整備基金へ積み立てていく。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en-US" sz="1200">
              <a:solidFill>
                <a:schemeClr val="dk1"/>
              </a:solidFill>
              <a:effectLst/>
              <a:latin typeface="+mn-ea"/>
              <a:ea typeface="+mn-ea"/>
              <a:cs typeface="+mn-cs"/>
            </a:rPr>
            <a:t>財政調整基金は１号補正にて４０百万円の積立を行った。また東日本大震災復興に係る地方税法の改正に伴う住民税均等割の令和２年度増税分等により、約１７百万円の積立を行ったため、総額で約５７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財政調整基金は各年度間の財源の調整を図り、財政の効率的執行と健全な運営に資することを目的に設置している基金であるため、年度間の財源調整だけでなく、経済事情の著しい変化による財源不足や災害等に備えておく必要があると考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ea"/>
              <a:ea typeface="+mn-ea"/>
              <a:cs typeface="+mn-cs"/>
            </a:rPr>
            <a:t>利用していない。</a:t>
          </a:r>
          <a:endParaRPr kumimoji="1" lang="en-US" altLang="ja-JP" sz="12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ea"/>
              <a:ea typeface="+mn-ea"/>
              <a:cs typeface="+mn-cs"/>
            </a:rPr>
            <a:t>利用していない。</a:t>
          </a:r>
          <a:endParaRPr lang="ja-JP" altLang="ja-JP" sz="1200">
            <a:effectLst/>
            <a:latin typeface="+mn-ea"/>
            <a:ea typeface="+mn-ea"/>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東京都福生市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56,274
52,892
10.16
29,802,966
28,293,775
1,457,752
12,566,383
6,598,451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有形固定資産減価償却率は前年度対比プラス</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ポイントとなる</a:t>
          </a:r>
          <a:r>
            <a:rPr kumimoji="1" lang="en-US" altLang="ja-JP" sz="1100">
              <a:solidFill>
                <a:schemeClr val="dk1"/>
              </a:solidFill>
              <a:effectLst/>
              <a:latin typeface="+mn-lt"/>
              <a:ea typeface="+mn-ea"/>
              <a:cs typeface="+mn-cs"/>
            </a:rPr>
            <a:t>63.5</a:t>
          </a:r>
          <a:r>
            <a:rPr kumimoji="1" lang="ja-JP" altLang="ja-JP" sz="1100">
              <a:solidFill>
                <a:schemeClr val="dk1"/>
              </a:solidFill>
              <a:effectLst/>
              <a:latin typeface="+mn-lt"/>
              <a:ea typeface="+mn-ea"/>
              <a:cs typeface="+mn-cs"/>
            </a:rPr>
            <a:t>％となった。</a:t>
          </a:r>
          <a:endParaRPr lang="ja-JP" altLang="ja-JP">
            <a:effectLst/>
          </a:endParaRPr>
        </a:p>
        <a:p>
          <a:pPr eaLnBrk="1" fontAlgn="auto" latinLnBrk="0" hangingPunct="1"/>
          <a:r>
            <a:rPr kumimoji="1" lang="ja-JP" altLang="ja-JP" sz="1100">
              <a:solidFill>
                <a:schemeClr val="dk1"/>
              </a:solidFill>
              <a:effectLst/>
              <a:latin typeface="+mn-lt"/>
              <a:ea typeface="+mn-ea"/>
              <a:cs typeface="+mn-cs"/>
            </a:rPr>
            <a:t>減価償却率は全国平均及び類似団体平均、東京都平均よりも高い水準にある。</a:t>
          </a:r>
          <a:endParaRPr lang="ja-JP" altLang="ja-JP">
            <a:effectLst/>
          </a:endParaRPr>
        </a:p>
        <a:p>
          <a:r>
            <a:rPr kumimoji="1" lang="ja-JP" altLang="ja-JP" sz="1100">
              <a:solidFill>
                <a:schemeClr val="dk1"/>
              </a:solidFill>
              <a:effectLst/>
              <a:latin typeface="+mn-lt"/>
              <a:ea typeface="+mn-ea"/>
              <a:cs typeface="+mn-cs"/>
            </a:rPr>
            <a:t>令和３年度に策定した施設保全・改修計画に基づいた計画的な予防保全工事や老朽化対策への取り組みを進めることが重要である。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62" name="直線コネクタ 61"/>
        <xdr:cNvCxnSpPr/>
      </xdr:nvCxnSpPr>
      <xdr:spPr>
        <a:xfrm>
          <a:off x="1270000" y="6070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63" name="テキスト ボックス 62"/>
        <xdr:cNvSpPr txBox="1"/>
      </xdr:nvSpPr>
      <xdr:spPr>
        <a:xfrm>
          <a:off x="847106" y="5976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4" name="直線コネクタ 63"/>
        <xdr:cNvCxnSpPr/>
      </xdr:nvCxnSpPr>
      <xdr:spPr>
        <a:xfrm>
          <a:off x="1270000" y="58007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5" name="テキスト ボックス 64"/>
        <xdr:cNvSpPr txBox="1"/>
      </xdr:nvSpPr>
      <xdr:spPr>
        <a:xfrm>
          <a:off x="847106" y="57069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6" name="直線コネクタ 65"/>
        <xdr:cNvCxnSpPr/>
      </xdr:nvCxnSpPr>
      <xdr:spPr>
        <a:xfrm>
          <a:off x="1270000" y="55308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7" name="テキスト ボックス 66"/>
        <xdr:cNvSpPr txBox="1"/>
      </xdr:nvSpPr>
      <xdr:spPr>
        <a:xfrm>
          <a:off x="847106" y="54370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8" name="直線コネクタ 67"/>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9" name="テキスト ボックス 68"/>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70" name="直線コネクタ 69"/>
        <xdr:cNvCxnSpPr/>
      </xdr:nvCxnSpPr>
      <xdr:spPr>
        <a:xfrm>
          <a:off x="1270000" y="49911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71" name="テキスト ボックス 70"/>
        <xdr:cNvSpPr txBox="1"/>
      </xdr:nvSpPr>
      <xdr:spPr>
        <a:xfrm>
          <a:off x="847106" y="48972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72" name="直線コネクタ 71"/>
        <xdr:cNvCxnSpPr/>
      </xdr:nvCxnSpPr>
      <xdr:spPr>
        <a:xfrm>
          <a:off x="1270000" y="47212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73" name="テキスト ボックス 72"/>
        <xdr:cNvSpPr txBox="1"/>
      </xdr:nvSpPr>
      <xdr:spPr>
        <a:xfrm>
          <a:off x="847106" y="4627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74" name="直線コネクタ 73"/>
        <xdr:cNvCxnSpPr/>
      </xdr:nvCxnSpPr>
      <xdr:spPr>
        <a:xfrm>
          <a:off x="1270000" y="44513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75" name="テキスト ボックス 74"/>
        <xdr:cNvSpPr txBox="1"/>
      </xdr:nvSpPr>
      <xdr:spPr>
        <a:xfrm>
          <a:off x="847106" y="43575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6" name="直線コネクタ 75"/>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7" name="テキスト ボックス 76"/>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8"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85408</xdr:rowOff>
    </xdr:from>
    <xdr:to>
      <xdr:col>23</xdr:col>
      <xdr:colOff>85090</xdr:colOff>
      <xdr:row>34</xdr:row>
      <xdr:rowOff>60484</xdr:rowOff>
    </xdr:to>
    <xdr:cxnSp macro="">
      <xdr:nvCxnSpPr>
        <xdr:cNvPr id="79" name="直線コネクタ 78"/>
        <xdr:cNvCxnSpPr/>
      </xdr:nvCxnSpPr>
      <xdr:spPr>
        <a:xfrm flipV="1">
          <a:off x="4760595" y="4543108"/>
          <a:ext cx="1270" cy="1346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64311</xdr:rowOff>
    </xdr:from>
    <xdr:ext cx="405111" cy="259045"/>
    <xdr:sp macro="" textlink="">
      <xdr:nvSpPr>
        <xdr:cNvPr id="80" name="有形固定資産減価償却率最小値テキスト"/>
        <xdr:cNvSpPr txBox="1"/>
      </xdr:nvSpPr>
      <xdr:spPr>
        <a:xfrm>
          <a:off x="4813300" y="5893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60484</xdr:rowOff>
    </xdr:from>
    <xdr:to>
      <xdr:col>23</xdr:col>
      <xdr:colOff>174625</xdr:colOff>
      <xdr:row>34</xdr:row>
      <xdr:rowOff>60484</xdr:rowOff>
    </xdr:to>
    <xdr:cxnSp macro="">
      <xdr:nvCxnSpPr>
        <xdr:cNvPr id="81" name="直線コネクタ 80"/>
        <xdr:cNvCxnSpPr/>
      </xdr:nvCxnSpPr>
      <xdr:spPr>
        <a:xfrm>
          <a:off x="4673600" y="5889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32085</xdr:rowOff>
    </xdr:from>
    <xdr:ext cx="405111" cy="259045"/>
    <xdr:sp macro="" textlink="">
      <xdr:nvSpPr>
        <xdr:cNvPr id="82" name="有形固定資産減価償却率最大値テキスト"/>
        <xdr:cNvSpPr txBox="1"/>
      </xdr:nvSpPr>
      <xdr:spPr>
        <a:xfrm>
          <a:off x="4813300" y="4318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85408</xdr:rowOff>
    </xdr:from>
    <xdr:to>
      <xdr:col>23</xdr:col>
      <xdr:colOff>174625</xdr:colOff>
      <xdr:row>26</xdr:row>
      <xdr:rowOff>85408</xdr:rowOff>
    </xdr:to>
    <xdr:cxnSp macro="">
      <xdr:nvCxnSpPr>
        <xdr:cNvPr id="83" name="直線コネクタ 82"/>
        <xdr:cNvCxnSpPr/>
      </xdr:nvCxnSpPr>
      <xdr:spPr>
        <a:xfrm>
          <a:off x="4673600" y="454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4462</xdr:rowOff>
    </xdr:from>
    <xdr:ext cx="405111" cy="259045"/>
    <xdr:sp macro="" textlink="">
      <xdr:nvSpPr>
        <xdr:cNvPr id="84" name="有形固定資産減価償却率平均値テキスト"/>
        <xdr:cNvSpPr txBox="1"/>
      </xdr:nvSpPr>
      <xdr:spPr>
        <a:xfrm>
          <a:off x="4813300" y="5147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85" name="フローチャート: 判断 84"/>
        <xdr:cNvSpPr/>
      </xdr:nvSpPr>
      <xdr:spPr>
        <a:xfrm>
          <a:off x="4711700" y="529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150336</xdr:rowOff>
    </xdr:from>
    <xdr:to>
      <xdr:col>19</xdr:col>
      <xdr:colOff>187325</xdr:colOff>
      <xdr:row>31</xdr:row>
      <xdr:rowOff>80486</xdr:rowOff>
    </xdr:to>
    <xdr:sp macro="" textlink="">
      <xdr:nvSpPr>
        <xdr:cNvPr id="86" name="フローチャート: 判断 85"/>
        <xdr:cNvSpPr/>
      </xdr:nvSpPr>
      <xdr:spPr>
        <a:xfrm>
          <a:off x="4000500" y="529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107156</xdr:rowOff>
    </xdr:from>
    <xdr:to>
      <xdr:col>15</xdr:col>
      <xdr:colOff>187325</xdr:colOff>
      <xdr:row>31</xdr:row>
      <xdr:rowOff>37306</xdr:rowOff>
    </xdr:to>
    <xdr:sp macro="" textlink="">
      <xdr:nvSpPr>
        <xdr:cNvPr id="87" name="フローチャート: 判断 86"/>
        <xdr:cNvSpPr/>
      </xdr:nvSpPr>
      <xdr:spPr>
        <a:xfrm>
          <a:off x="3238500" y="525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69374</xdr:rowOff>
    </xdr:from>
    <xdr:to>
      <xdr:col>11</xdr:col>
      <xdr:colOff>187325</xdr:colOff>
      <xdr:row>30</xdr:row>
      <xdr:rowOff>170974</xdr:rowOff>
    </xdr:to>
    <xdr:sp macro="" textlink="">
      <xdr:nvSpPr>
        <xdr:cNvPr id="88" name="フローチャート: 判断 87"/>
        <xdr:cNvSpPr/>
      </xdr:nvSpPr>
      <xdr:spPr>
        <a:xfrm>
          <a:off x="2476500" y="521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50483</xdr:rowOff>
    </xdr:from>
    <xdr:to>
      <xdr:col>7</xdr:col>
      <xdr:colOff>187325</xdr:colOff>
      <xdr:row>30</xdr:row>
      <xdr:rowOff>152083</xdr:rowOff>
    </xdr:to>
    <xdr:sp macro="" textlink="">
      <xdr:nvSpPr>
        <xdr:cNvPr id="89" name="フローチャート: 判断 88"/>
        <xdr:cNvSpPr/>
      </xdr:nvSpPr>
      <xdr:spPr>
        <a:xfrm>
          <a:off x="1714500" y="51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90" name="テキスト ボックス 89"/>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91" name="テキスト ボックス 90"/>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2" name="テキスト ボックス 91"/>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3" name="テキスト ボックス 92"/>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4" name="テキスト ボックス 93"/>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161131</xdr:rowOff>
    </xdr:from>
    <xdr:to>
      <xdr:col>23</xdr:col>
      <xdr:colOff>136525</xdr:colOff>
      <xdr:row>31</xdr:row>
      <xdr:rowOff>91281</xdr:rowOff>
    </xdr:to>
    <xdr:sp macro="" textlink="">
      <xdr:nvSpPr>
        <xdr:cNvPr id="95" name="楕円 94"/>
        <xdr:cNvSpPr/>
      </xdr:nvSpPr>
      <xdr:spPr>
        <a:xfrm>
          <a:off x="4711700" y="530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139558</xdr:rowOff>
    </xdr:from>
    <xdr:ext cx="405111" cy="259045"/>
    <xdr:sp macro="" textlink="">
      <xdr:nvSpPr>
        <xdr:cNvPr id="96" name="有形固定資産減価償却率該当値テキスト"/>
        <xdr:cNvSpPr txBox="1"/>
      </xdr:nvSpPr>
      <xdr:spPr>
        <a:xfrm>
          <a:off x="4813300" y="5283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115253</xdr:rowOff>
    </xdr:from>
    <xdr:to>
      <xdr:col>19</xdr:col>
      <xdr:colOff>187325</xdr:colOff>
      <xdr:row>31</xdr:row>
      <xdr:rowOff>45403</xdr:rowOff>
    </xdr:to>
    <xdr:sp macro="" textlink="">
      <xdr:nvSpPr>
        <xdr:cNvPr id="97" name="楕円 96"/>
        <xdr:cNvSpPr/>
      </xdr:nvSpPr>
      <xdr:spPr>
        <a:xfrm>
          <a:off x="4000500" y="525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166053</xdr:rowOff>
    </xdr:from>
    <xdr:to>
      <xdr:col>23</xdr:col>
      <xdr:colOff>85725</xdr:colOff>
      <xdr:row>31</xdr:row>
      <xdr:rowOff>40481</xdr:rowOff>
    </xdr:to>
    <xdr:cxnSp macro="">
      <xdr:nvCxnSpPr>
        <xdr:cNvPr id="98" name="直線コネクタ 97"/>
        <xdr:cNvCxnSpPr/>
      </xdr:nvCxnSpPr>
      <xdr:spPr>
        <a:xfrm>
          <a:off x="4051300" y="5309553"/>
          <a:ext cx="711200" cy="4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69374</xdr:rowOff>
    </xdr:from>
    <xdr:to>
      <xdr:col>15</xdr:col>
      <xdr:colOff>187325</xdr:colOff>
      <xdr:row>30</xdr:row>
      <xdr:rowOff>170974</xdr:rowOff>
    </xdr:to>
    <xdr:sp macro="" textlink="">
      <xdr:nvSpPr>
        <xdr:cNvPr id="99" name="楕円 98"/>
        <xdr:cNvSpPr/>
      </xdr:nvSpPr>
      <xdr:spPr>
        <a:xfrm>
          <a:off x="3238500" y="521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120174</xdr:rowOff>
    </xdr:from>
    <xdr:to>
      <xdr:col>19</xdr:col>
      <xdr:colOff>136525</xdr:colOff>
      <xdr:row>30</xdr:row>
      <xdr:rowOff>166053</xdr:rowOff>
    </xdr:to>
    <xdr:cxnSp macro="">
      <xdr:nvCxnSpPr>
        <xdr:cNvPr id="100" name="直線コネクタ 99"/>
        <xdr:cNvCxnSpPr/>
      </xdr:nvCxnSpPr>
      <xdr:spPr>
        <a:xfrm>
          <a:off x="3289300" y="5263674"/>
          <a:ext cx="762000" cy="4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69374</xdr:rowOff>
    </xdr:from>
    <xdr:to>
      <xdr:col>11</xdr:col>
      <xdr:colOff>187325</xdr:colOff>
      <xdr:row>30</xdr:row>
      <xdr:rowOff>170974</xdr:rowOff>
    </xdr:to>
    <xdr:sp macro="" textlink="">
      <xdr:nvSpPr>
        <xdr:cNvPr id="101" name="楕円 100"/>
        <xdr:cNvSpPr/>
      </xdr:nvSpPr>
      <xdr:spPr>
        <a:xfrm>
          <a:off x="2476500" y="521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120174</xdr:rowOff>
    </xdr:from>
    <xdr:to>
      <xdr:col>15</xdr:col>
      <xdr:colOff>136525</xdr:colOff>
      <xdr:row>30</xdr:row>
      <xdr:rowOff>120174</xdr:rowOff>
    </xdr:to>
    <xdr:cxnSp macro="">
      <xdr:nvCxnSpPr>
        <xdr:cNvPr id="102" name="直線コネクタ 101"/>
        <xdr:cNvCxnSpPr/>
      </xdr:nvCxnSpPr>
      <xdr:spPr>
        <a:xfrm>
          <a:off x="2527300" y="5263674"/>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69374</xdr:rowOff>
    </xdr:from>
    <xdr:to>
      <xdr:col>7</xdr:col>
      <xdr:colOff>187325</xdr:colOff>
      <xdr:row>30</xdr:row>
      <xdr:rowOff>170974</xdr:rowOff>
    </xdr:to>
    <xdr:sp macro="" textlink="">
      <xdr:nvSpPr>
        <xdr:cNvPr id="103" name="楕円 102"/>
        <xdr:cNvSpPr/>
      </xdr:nvSpPr>
      <xdr:spPr>
        <a:xfrm>
          <a:off x="1714500" y="521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120174</xdr:rowOff>
    </xdr:from>
    <xdr:to>
      <xdr:col>11</xdr:col>
      <xdr:colOff>136525</xdr:colOff>
      <xdr:row>30</xdr:row>
      <xdr:rowOff>120174</xdr:rowOff>
    </xdr:to>
    <xdr:cxnSp macro="">
      <xdr:nvCxnSpPr>
        <xdr:cNvPr id="104" name="直線コネクタ 103"/>
        <xdr:cNvCxnSpPr/>
      </xdr:nvCxnSpPr>
      <xdr:spPr>
        <a:xfrm>
          <a:off x="1765300" y="5263674"/>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71613</xdr:rowOff>
    </xdr:from>
    <xdr:ext cx="405111" cy="259045"/>
    <xdr:sp macro="" textlink="">
      <xdr:nvSpPr>
        <xdr:cNvPr id="105" name="n_1aveValue有形固定資産減価償却率"/>
        <xdr:cNvSpPr txBox="1"/>
      </xdr:nvSpPr>
      <xdr:spPr>
        <a:xfrm>
          <a:off x="3836044" y="538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28433</xdr:rowOff>
    </xdr:from>
    <xdr:ext cx="405111" cy="259045"/>
    <xdr:sp macro="" textlink="">
      <xdr:nvSpPr>
        <xdr:cNvPr id="106" name="n_2aveValue有形固定資産減価償却率"/>
        <xdr:cNvSpPr txBox="1"/>
      </xdr:nvSpPr>
      <xdr:spPr>
        <a:xfrm>
          <a:off x="3086744" y="5343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162101</xdr:rowOff>
    </xdr:from>
    <xdr:ext cx="405111" cy="259045"/>
    <xdr:sp macro="" textlink="">
      <xdr:nvSpPr>
        <xdr:cNvPr id="107" name="n_3aveValue有形固定資産減価償却率"/>
        <xdr:cNvSpPr txBox="1"/>
      </xdr:nvSpPr>
      <xdr:spPr>
        <a:xfrm>
          <a:off x="2324744" y="5305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168610</xdr:rowOff>
    </xdr:from>
    <xdr:ext cx="405111" cy="259045"/>
    <xdr:sp macro="" textlink="">
      <xdr:nvSpPr>
        <xdr:cNvPr id="108" name="n_4aveValue有形固定資産減価償却率"/>
        <xdr:cNvSpPr txBox="1"/>
      </xdr:nvSpPr>
      <xdr:spPr>
        <a:xfrm>
          <a:off x="1562744" y="4969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61930</xdr:rowOff>
    </xdr:from>
    <xdr:ext cx="405111" cy="259045"/>
    <xdr:sp macro="" textlink="">
      <xdr:nvSpPr>
        <xdr:cNvPr id="109" name="n_1mainValue有形固定資産減価償却率"/>
        <xdr:cNvSpPr txBox="1"/>
      </xdr:nvSpPr>
      <xdr:spPr>
        <a:xfrm>
          <a:off x="3836044" y="5033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16051</xdr:rowOff>
    </xdr:from>
    <xdr:ext cx="405111" cy="259045"/>
    <xdr:sp macro="" textlink="">
      <xdr:nvSpPr>
        <xdr:cNvPr id="110" name="n_2mainValue有形固定資産減価償却率"/>
        <xdr:cNvSpPr txBox="1"/>
      </xdr:nvSpPr>
      <xdr:spPr>
        <a:xfrm>
          <a:off x="3086744" y="498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16051</xdr:rowOff>
    </xdr:from>
    <xdr:ext cx="405111" cy="259045"/>
    <xdr:sp macro="" textlink="">
      <xdr:nvSpPr>
        <xdr:cNvPr id="111" name="n_3mainValue有形固定資産減価償却率"/>
        <xdr:cNvSpPr txBox="1"/>
      </xdr:nvSpPr>
      <xdr:spPr>
        <a:xfrm>
          <a:off x="2324744" y="498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162101</xdr:rowOff>
    </xdr:from>
    <xdr:ext cx="405111" cy="259045"/>
    <xdr:sp macro="" textlink="">
      <xdr:nvSpPr>
        <xdr:cNvPr id="112" name="n_4mainValue有形固定資産減価償却率"/>
        <xdr:cNvSpPr txBox="1"/>
      </xdr:nvSpPr>
      <xdr:spPr>
        <a:xfrm>
          <a:off x="1562744" y="5305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3" name="正方形/長方形 112"/>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4" name="正方形/長方形 113"/>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15" name="正方形/長方形 114"/>
        <xdr:cNvSpPr/>
      </xdr:nvSpPr>
      <xdr:spPr>
        <a:xfrm>
          <a:off x="13860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6" name="正方形/長方形 115"/>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7" name="正方形/長方形 116"/>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8" name="正方形/長方形 117"/>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9" name="正方形/長方形 118"/>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20" name="正方形/長方形 119"/>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21" name="正方形/長方形 120"/>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正方形/長方形 121"/>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3" name="正方形/長方形 122"/>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4" name="正方形/長方形 123"/>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5" name="テキスト ボックス 124"/>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地方債は返す以上には借りない、との方針のもと地方債の発行を抑制してきた結果が表れており、類似団体平均や全国平均と比較しても数値は下回っている。</a:t>
          </a:r>
          <a:endParaRPr lang="ja-JP" altLang="ja-JP">
            <a:effectLst/>
          </a:endParaRPr>
        </a:p>
        <a:p>
          <a:r>
            <a:rPr kumimoji="1" lang="ja-JP" altLang="ja-JP" sz="1100">
              <a:solidFill>
                <a:schemeClr val="dk1"/>
              </a:solidFill>
              <a:effectLst/>
              <a:latin typeface="+mn-lt"/>
              <a:ea typeface="+mn-ea"/>
              <a:cs typeface="+mn-cs"/>
            </a:rPr>
            <a:t>しかし今後は、老朽化した公共施設等の更新や長寿命化等により、地方債を借りる場面が増えることが想定され、より一層先を見通した計画的な財政運営に取り組む必要がある。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6" name="テキスト ボックス 125"/>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7" name="直線コネクタ 126"/>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8" name="テキスト ボックス 127"/>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9" name="直線コネクタ 128"/>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30" name="テキスト ボックス 129"/>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31" name="直線コネクタ 130"/>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32" name="テキスト ボックス 131"/>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3" name="直線コネクタ 132"/>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4" name="テキスト ボックス 133"/>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5" name="直線コネクタ 134"/>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6" name="テキスト ボックス 135"/>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7" name="直線コネクタ 136"/>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8" name="テキスト ボックス 137"/>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9" name="直線コネクタ 138"/>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40" name="テキスト ボックス 139"/>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41" name="直線コネクタ 140"/>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2"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49612</xdr:rowOff>
    </xdr:to>
    <xdr:cxnSp macro="">
      <xdr:nvCxnSpPr>
        <xdr:cNvPr id="143" name="直線コネクタ 142"/>
        <xdr:cNvCxnSpPr/>
      </xdr:nvCxnSpPr>
      <xdr:spPr>
        <a:xfrm flipV="1">
          <a:off x="14793595" y="4489903"/>
          <a:ext cx="1269" cy="1389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53439</xdr:rowOff>
    </xdr:from>
    <xdr:ext cx="469744" cy="259045"/>
    <xdr:sp macro="" textlink="">
      <xdr:nvSpPr>
        <xdr:cNvPr id="144" name="債務償還比率最小値テキスト"/>
        <xdr:cNvSpPr txBox="1"/>
      </xdr:nvSpPr>
      <xdr:spPr>
        <a:xfrm>
          <a:off x="14846300" y="588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49612</xdr:rowOff>
    </xdr:from>
    <xdr:to>
      <xdr:col>76</xdr:col>
      <xdr:colOff>111125</xdr:colOff>
      <xdr:row>34</xdr:row>
      <xdr:rowOff>49612</xdr:rowOff>
    </xdr:to>
    <xdr:cxnSp macro="">
      <xdr:nvCxnSpPr>
        <xdr:cNvPr id="145" name="直線コネクタ 144"/>
        <xdr:cNvCxnSpPr/>
      </xdr:nvCxnSpPr>
      <xdr:spPr>
        <a:xfrm>
          <a:off x="14706600" y="5878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6" name="債務償還比率最大値テキスト"/>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7" name="直線コネクタ 146"/>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146847</xdr:rowOff>
    </xdr:from>
    <xdr:ext cx="469744" cy="259045"/>
    <xdr:sp macro="" textlink="">
      <xdr:nvSpPr>
        <xdr:cNvPr id="148" name="債務償還比率平均値テキスト"/>
        <xdr:cNvSpPr txBox="1"/>
      </xdr:nvSpPr>
      <xdr:spPr>
        <a:xfrm>
          <a:off x="14846300" y="5118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168420</xdr:rowOff>
    </xdr:from>
    <xdr:to>
      <xdr:col>76</xdr:col>
      <xdr:colOff>73025</xdr:colOff>
      <xdr:row>30</xdr:row>
      <xdr:rowOff>98570</xdr:rowOff>
    </xdr:to>
    <xdr:sp macro="" textlink="">
      <xdr:nvSpPr>
        <xdr:cNvPr id="149" name="フローチャート: 判断 148"/>
        <xdr:cNvSpPr/>
      </xdr:nvSpPr>
      <xdr:spPr>
        <a:xfrm>
          <a:off x="14744700" y="514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85680</xdr:rowOff>
    </xdr:from>
    <xdr:to>
      <xdr:col>72</xdr:col>
      <xdr:colOff>123825</xdr:colOff>
      <xdr:row>32</xdr:row>
      <xdr:rowOff>15830</xdr:rowOff>
    </xdr:to>
    <xdr:sp macro="" textlink="">
      <xdr:nvSpPr>
        <xdr:cNvPr id="150" name="フローチャート: 判断 149"/>
        <xdr:cNvSpPr/>
      </xdr:nvSpPr>
      <xdr:spPr>
        <a:xfrm>
          <a:off x="14033500" y="540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107116</xdr:rowOff>
    </xdr:from>
    <xdr:to>
      <xdr:col>68</xdr:col>
      <xdr:colOff>123825</xdr:colOff>
      <xdr:row>32</xdr:row>
      <xdr:rowOff>37266</xdr:rowOff>
    </xdr:to>
    <xdr:sp macro="" textlink="">
      <xdr:nvSpPr>
        <xdr:cNvPr id="151" name="フローチャート: 判断 150"/>
        <xdr:cNvSpPr/>
      </xdr:nvSpPr>
      <xdr:spPr>
        <a:xfrm>
          <a:off x="13271500" y="542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116677</xdr:rowOff>
    </xdr:from>
    <xdr:to>
      <xdr:col>64</xdr:col>
      <xdr:colOff>123825</xdr:colOff>
      <xdr:row>32</xdr:row>
      <xdr:rowOff>46827</xdr:rowOff>
    </xdr:to>
    <xdr:sp macro="" textlink="">
      <xdr:nvSpPr>
        <xdr:cNvPr id="152" name="フローチャート: 判断 151"/>
        <xdr:cNvSpPr/>
      </xdr:nvSpPr>
      <xdr:spPr>
        <a:xfrm>
          <a:off x="12509500" y="543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898</xdr:rowOff>
    </xdr:from>
    <xdr:to>
      <xdr:col>60</xdr:col>
      <xdr:colOff>123825</xdr:colOff>
      <xdr:row>32</xdr:row>
      <xdr:rowOff>102498</xdr:rowOff>
    </xdr:to>
    <xdr:sp macro="" textlink="">
      <xdr:nvSpPr>
        <xdr:cNvPr id="153" name="フローチャート: 判断 152"/>
        <xdr:cNvSpPr/>
      </xdr:nvSpPr>
      <xdr:spPr>
        <a:xfrm>
          <a:off x="11747500" y="548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4" name="テキスト ボックス 153"/>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5" name="テキスト ボックス 154"/>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6" name="テキスト ボックス 155"/>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7" name="テキスト ボックス 156"/>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8" name="テキスト ボックス 157"/>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100920</xdr:rowOff>
    </xdr:from>
    <xdr:to>
      <xdr:col>76</xdr:col>
      <xdr:colOff>73025</xdr:colOff>
      <xdr:row>27</xdr:row>
      <xdr:rowOff>31070</xdr:rowOff>
    </xdr:to>
    <xdr:sp macro="" textlink="">
      <xdr:nvSpPr>
        <xdr:cNvPr id="159" name="楕円 158"/>
        <xdr:cNvSpPr/>
      </xdr:nvSpPr>
      <xdr:spPr>
        <a:xfrm>
          <a:off x="14744700" y="45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15847</xdr:rowOff>
    </xdr:from>
    <xdr:ext cx="405111" cy="259045"/>
    <xdr:sp macro="" textlink="">
      <xdr:nvSpPr>
        <xdr:cNvPr id="160" name="債務償還比率該当値テキスト"/>
        <xdr:cNvSpPr txBox="1"/>
      </xdr:nvSpPr>
      <xdr:spPr>
        <a:xfrm>
          <a:off x="14846300" y="447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72580</xdr:rowOff>
    </xdr:from>
    <xdr:to>
      <xdr:col>72</xdr:col>
      <xdr:colOff>123825</xdr:colOff>
      <xdr:row>28</xdr:row>
      <xdr:rowOff>2730</xdr:rowOff>
    </xdr:to>
    <xdr:sp macro="" textlink="">
      <xdr:nvSpPr>
        <xdr:cNvPr id="161" name="楕円 160"/>
        <xdr:cNvSpPr/>
      </xdr:nvSpPr>
      <xdr:spPr>
        <a:xfrm>
          <a:off x="14033500" y="470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151720</xdr:rowOff>
    </xdr:from>
    <xdr:to>
      <xdr:col>76</xdr:col>
      <xdr:colOff>22225</xdr:colOff>
      <xdr:row>27</xdr:row>
      <xdr:rowOff>123380</xdr:rowOff>
    </xdr:to>
    <xdr:cxnSp macro="">
      <xdr:nvCxnSpPr>
        <xdr:cNvPr id="162" name="直線コネクタ 161"/>
        <xdr:cNvCxnSpPr/>
      </xdr:nvCxnSpPr>
      <xdr:spPr>
        <a:xfrm flipV="1">
          <a:off x="14084300" y="4609420"/>
          <a:ext cx="711200" cy="14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155856</xdr:rowOff>
    </xdr:from>
    <xdr:to>
      <xdr:col>68</xdr:col>
      <xdr:colOff>123825</xdr:colOff>
      <xdr:row>28</xdr:row>
      <xdr:rowOff>86006</xdr:rowOff>
    </xdr:to>
    <xdr:sp macro="" textlink="">
      <xdr:nvSpPr>
        <xdr:cNvPr id="163" name="楕円 162"/>
        <xdr:cNvSpPr/>
      </xdr:nvSpPr>
      <xdr:spPr>
        <a:xfrm>
          <a:off x="13271500" y="478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123380</xdr:rowOff>
    </xdr:from>
    <xdr:to>
      <xdr:col>72</xdr:col>
      <xdr:colOff>73025</xdr:colOff>
      <xdr:row>28</xdr:row>
      <xdr:rowOff>35206</xdr:rowOff>
    </xdr:to>
    <xdr:cxnSp macro="">
      <xdr:nvCxnSpPr>
        <xdr:cNvPr id="164" name="直線コネクタ 163"/>
        <xdr:cNvCxnSpPr/>
      </xdr:nvCxnSpPr>
      <xdr:spPr>
        <a:xfrm flipV="1">
          <a:off x="13322300" y="4752530"/>
          <a:ext cx="762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11702</xdr:rowOff>
    </xdr:from>
    <xdr:to>
      <xdr:col>64</xdr:col>
      <xdr:colOff>123825</xdr:colOff>
      <xdr:row>28</xdr:row>
      <xdr:rowOff>113302</xdr:rowOff>
    </xdr:to>
    <xdr:sp macro="" textlink="">
      <xdr:nvSpPr>
        <xdr:cNvPr id="165" name="楕円 164"/>
        <xdr:cNvSpPr/>
      </xdr:nvSpPr>
      <xdr:spPr>
        <a:xfrm>
          <a:off x="12509500" y="481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35206</xdr:rowOff>
    </xdr:from>
    <xdr:to>
      <xdr:col>68</xdr:col>
      <xdr:colOff>73025</xdr:colOff>
      <xdr:row>28</xdr:row>
      <xdr:rowOff>62502</xdr:rowOff>
    </xdr:to>
    <xdr:cxnSp macro="">
      <xdr:nvCxnSpPr>
        <xdr:cNvPr id="166" name="直線コネクタ 165"/>
        <xdr:cNvCxnSpPr/>
      </xdr:nvCxnSpPr>
      <xdr:spPr>
        <a:xfrm flipV="1">
          <a:off x="12560300" y="4835806"/>
          <a:ext cx="762000" cy="2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159249</xdr:rowOff>
    </xdr:from>
    <xdr:to>
      <xdr:col>60</xdr:col>
      <xdr:colOff>123825</xdr:colOff>
      <xdr:row>28</xdr:row>
      <xdr:rowOff>89399</xdr:rowOff>
    </xdr:to>
    <xdr:sp macro="" textlink="">
      <xdr:nvSpPr>
        <xdr:cNvPr id="167" name="楕円 166"/>
        <xdr:cNvSpPr/>
      </xdr:nvSpPr>
      <xdr:spPr>
        <a:xfrm>
          <a:off x="11747500" y="478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38599</xdr:rowOff>
    </xdr:from>
    <xdr:to>
      <xdr:col>64</xdr:col>
      <xdr:colOff>73025</xdr:colOff>
      <xdr:row>28</xdr:row>
      <xdr:rowOff>62502</xdr:rowOff>
    </xdr:to>
    <xdr:cxnSp macro="">
      <xdr:nvCxnSpPr>
        <xdr:cNvPr id="168" name="直線コネクタ 167"/>
        <xdr:cNvCxnSpPr/>
      </xdr:nvCxnSpPr>
      <xdr:spPr>
        <a:xfrm>
          <a:off x="11798300" y="4839199"/>
          <a:ext cx="762000" cy="23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6957</xdr:rowOff>
    </xdr:from>
    <xdr:ext cx="469744" cy="259045"/>
    <xdr:sp macro="" textlink="">
      <xdr:nvSpPr>
        <xdr:cNvPr id="169" name="n_1aveValue債務償還比率"/>
        <xdr:cNvSpPr txBox="1"/>
      </xdr:nvSpPr>
      <xdr:spPr>
        <a:xfrm>
          <a:off x="13836727" y="549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28393</xdr:rowOff>
    </xdr:from>
    <xdr:ext cx="469744" cy="259045"/>
    <xdr:sp macro="" textlink="">
      <xdr:nvSpPr>
        <xdr:cNvPr id="170" name="n_2aveValue債務償還比率"/>
        <xdr:cNvSpPr txBox="1"/>
      </xdr:nvSpPr>
      <xdr:spPr>
        <a:xfrm>
          <a:off x="13087427" y="5514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37954</xdr:rowOff>
    </xdr:from>
    <xdr:ext cx="469744" cy="259045"/>
    <xdr:sp macro="" textlink="">
      <xdr:nvSpPr>
        <xdr:cNvPr id="171" name="n_3aveValue債務償還比率"/>
        <xdr:cNvSpPr txBox="1"/>
      </xdr:nvSpPr>
      <xdr:spPr>
        <a:xfrm>
          <a:off x="12325427" y="5524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93625</xdr:rowOff>
    </xdr:from>
    <xdr:ext cx="469744" cy="259045"/>
    <xdr:sp macro="" textlink="">
      <xdr:nvSpPr>
        <xdr:cNvPr id="172" name="n_4aveValue債務償還比率"/>
        <xdr:cNvSpPr txBox="1"/>
      </xdr:nvSpPr>
      <xdr:spPr>
        <a:xfrm>
          <a:off x="11563427" y="5580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19257</xdr:rowOff>
    </xdr:from>
    <xdr:ext cx="469744" cy="259045"/>
    <xdr:sp macro="" textlink="">
      <xdr:nvSpPr>
        <xdr:cNvPr id="173" name="n_1mainValue債務償還比率"/>
        <xdr:cNvSpPr txBox="1"/>
      </xdr:nvSpPr>
      <xdr:spPr>
        <a:xfrm>
          <a:off x="13836727" y="4476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102533</xdr:rowOff>
    </xdr:from>
    <xdr:ext cx="469744" cy="259045"/>
    <xdr:sp macro="" textlink="">
      <xdr:nvSpPr>
        <xdr:cNvPr id="174" name="n_2mainValue債務償還比率"/>
        <xdr:cNvSpPr txBox="1"/>
      </xdr:nvSpPr>
      <xdr:spPr>
        <a:xfrm>
          <a:off x="13087427" y="456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129829</xdr:rowOff>
    </xdr:from>
    <xdr:ext cx="469744" cy="259045"/>
    <xdr:sp macro="" textlink="">
      <xdr:nvSpPr>
        <xdr:cNvPr id="175" name="n_3mainValue債務償還比率"/>
        <xdr:cNvSpPr txBox="1"/>
      </xdr:nvSpPr>
      <xdr:spPr>
        <a:xfrm>
          <a:off x="12325427" y="4587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105926</xdr:rowOff>
    </xdr:from>
    <xdr:ext cx="469744" cy="259045"/>
    <xdr:sp macro="" textlink="">
      <xdr:nvSpPr>
        <xdr:cNvPr id="176" name="n_4mainValue債務償還比率"/>
        <xdr:cNvSpPr txBox="1"/>
      </xdr:nvSpPr>
      <xdr:spPr>
        <a:xfrm>
          <a:off x="11563427" y="4563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7" name="正方形/長方形 176"/>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8" name="正方形/長方形 177"/>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9" name="テキスト ボックス 178"/>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80" name="テキスト ボックス 179"/>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81" name="テキスト ボックス 180"/>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82" name="テキスト ボックス 181"/>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東京都福生市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56,274
52,892
10.16
29,802,966
28,293,775
1,457,752
12,566,383
6,598,451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81099</xdr:rowOff>
    </xdr:to>
    <xdr:cxnSp macro="">
      <xdr:nvCxnSpPr>
        <xdr:cNvPr id="58" name="直線コネクタ 57"/>
        <xdr:cNvCxnSpPr/>
      </xdr:nvCxnSpPr>
      <xdr:spPr>
        <a:xfrm flipV="1">
          <a:off x="4634865" y="5660572"/>
          <a:ext cx="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84926</xdr:rowOff>
    </xdr:from>
    <xdr:ext cx="405111" cy="259045"/>
    <xdr:sp macro="" textlink="">
      <xdr:nvSpPr>
        <xdr:cNvPr id="59" name="【道路】&#10;有形固定資産減価償却率最小値テキスト"/>
        <xdr:cNvSpPr txBox="1"/>
      </xdr:nvSpPr>
      <xdr:spPr>
        <a:xfrm>
          <a:off x="4673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81099</xdr:rowOff>
    </xdr:from>
    <xdr:to>
      <xdr:col>24</xdr:col>
      <xdr:colOff>152400</xdr:colOff>
      <xdr:row>42</xdr:row>
      <xdr:rowOff>81099</xdr:rowOff>
    </xdr:to>
    <xdr:cxnSp macro="">
      <xdr:nvCxnSpPr>
        <xdr:cNvPr id="60" name="直線コネクタ 59"/>
        <xdr:cNvCxnSpPr/>
      </xdr:nvCxnSpPr>
      <xdr:spPr>
        <a:xfrm>
          <a:off x="4546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30315</xdr:rowOff>
    </xdr:from>
    <xdr:ext cx="405111" cy="259045"/>
    <xdr:sp macro="" textlink="">
      <xdr:nvSpPr>
        <xdr:cNvPr id="63" name="【道路】&#10;有形固定資産減価償却率平均値テキスト"/>
        <xdr:cNvSpPr txBox="1"/>
      </xdr:nvSpPr>
      <xdr:spPr>
        <a:xfrm>
          <a:off x="4673600" y="6545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xdr:cNvSpPr/>
      </xdr:nvSpPr>
      <xdr:spPr>
        <a:xfrm>
          <a:off x="45847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144599</xdr:rowOff>
    </xdr:from>
    <xdr:to>
      <xdr:col>20</xdr:col>
      <xdr:colOff>38100</xdr:colOff>
      <xdr:row>39</xdr:row>
      <xdr:rowOff>74749</xdr:rowOff>
    </xdr:to>
    <xdr:sp macro="" textlink="">
      <xdr:nvSpPr>
        <xdr:cNvPr id="65" name="フローチャート: 判断 64"/>
        <xdr:cNvSpPr/>
      </xdr:nvSpPr>
      <xdr:spPr>
        <a:xfrm>
          <a:off x="3746500" y="665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116840</xdr:rowOff>
    </xdr:from>
    <xdr:to>
      <xdr:col>15</xdr:col>
      <xdr:colOff>101600</xdr:colOff>
      <xdr:row>39</xdr:row>
      <xdr:rowOff>46990</xdr:rowOff>
    </xdr:to>
    <xdr:sp macro="" textlink="">
      <xdr:nvSpPr>
        <xdr:cNvPr id="66" name="フローチャート: 判断 65"/>
        <xdr:cNvSpPr/>
      </xdr:nvSpPr>
      <xdr:spPr>
        <a:xfrm>
          <a:off x="2857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95613</xdr:rowOff>
    </xdr:from>
    <xdr:to>
      <xdr:col>10</xdr:col>
      <xdr:colOff>165100</xdr:colOff>
      <xdr:row>39</xdr:row>
      <xdr:rowOff>25763</xdr:rowOff>
    </xdr:to>
    <xdr:sp macro="" textlink="">
      <xdr:nvSpPr>
        <xdr:cNvPr id="67" name="フローチャート: 判断 66"/>
        <xdr:cNvSpPr/>
      </xdr:nvSpPr>
      <xdr:spPr>
        <a:xfrm>
          <a:off x="1968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72753</xdr:rowOff>
    </xdr:from>
    <xdr:to>
      <xdr:col>6</xdr:col>
      <xdr:colOff>38100</xdr:colOff>
      <xdr:row>39</xdr:row>
      <xdr:rowOff>2903</xdr:rowOff>
    </xdr:to>
    <xdr:sp macro="" textlink="">
      <xdr:nvSpPr>
        <xdr:cNvPr id="68" name="フローチャート: 判断 67"/>
        <xdr:cNvSpPr/>
      </xdr:nvSpPr>
      <xdr:spPr>
        <a:xfrm>
          <a:off x="1079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152763</xdr:rowOff>
    </xdr:from>
    <xdr:to>
      <xdr:col>24</xdr:col>
      <xdr:colOff>114300</xdr:colOff>
      <xdr:row>40</xdr:row>
      <xdr:rowOff>82913</xdr:rowOff>
    </xdr:to>
    <xdr:sp macro="" textlink="">
      <xdr:nvSpPr>
        <xdr:cNvPr id="74" name="楕円 73"/>
        <xdr:cNvSpPr/>
      </xdr:nvSpPr>
      <xdr:spPr>
        <a:xfrm>
          <a:off x="4584700" y="683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131190</xdr:rowOff>
    </xdr:from>
    <xdr:ext cx="405111" cy="259045"/>
    <xdr:sp macro="" textlink="">
      <xdr:nvSpPr>
        <xdr:cNvPr id="75" name="【道路】&#10;有形固定資産減価償却率該当値テキスト"/>
        <xdr:cNvSpPr txBox="1"/>
      </xdr:nvSpPr>
      <xdr:spPr>
        <a:xfrm>
          <a:off x="4673600" y="681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120106</xdr:rowOff>
    </xdr:from>
    <xdr:to>
      <xdr:col>20</xdr:col>
      <xdr:colOff>38100</xdr:colOff>
      <xdr:row>40</xdr:row>
      <xdr:rowOff>50256</xdr:rowOff>
    </xdr:to>
    <xdr:sp macro="" textlink="">
      <xdr:nvSpPr>
        <xdr:cNvPr id="76" name="楕円 75"/>
        <xdr:cNvSpPr/>
      </xdr:nvSpPr>
      <xdr:spPr>
        <a:xfrm>
          <a:off x="3746500" y="680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170906</xdr:rowOff>
    </xdr:from>
    <xdr:to>
      <xdr:col>24</xdr:col>
      <xdr:colOff>63500</xdr:colOff>
      <xdr:row>40</xdr:row>
      <xdr:rowOff>32113</xdr:rowOff>
    </xdr:to>
    <xdr:cxnSp macro="">
      <xdr:nvCxnSpPr>
        <xdr:cNvPr id="77" name="直線コネクタ 76"/>
        <xdr:cNvCxnSpPr/>
      </xdr:nvCxnSpPr>
      <xdr:spPr>
        <a:xfrm>
          <a:off x="3797300" y="685745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89081</xdr:rowOff>
    </xdr:from>
    <xdr:to>
      <xdr:col>15</xdr:col>
      <xdr:colOff>101600</xdr:colOff>
      <xdr:row>40</xdr:row>
      <xdr:rowOff>19231</xdr:rowOff>
    </xdr:to>
    <xdr:sp macro="" textlink="">
      <xdr:nvSpPr>
        <xdr:cNvPr id="78" name="楕円 77"/>
        <xdr:cNvSpPr/>
      </xdr:nvSpPr>
      <xdr:spPr>
        <a:xfrm>
          <a:off x="2857500" y="677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139881</xdr:rowOff>
    </xdr:from>
    <xdr:to>
      <xdr:col>19</xdr:col>
      <xdr:colOff>177800</xdr:colOff>
      <xdr:row>39</xdr:row>
      <xdr:rowOff>170906</xdr:rowOff>
    </xdr:to>
    <xdr:cxnSp macro="">
      <xdr:nvCxnSpPr>
        <xdr:cNvPr id="79" name="直線コネクタ 78"/>
        <xdr:cNvCxnSpPr/>
      </xdr:nvCxnSpPr>
      <xdr:spPr>
        <a:xfrm>
          <a:off x="2908300" y="682643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59690</xdr:rowOff>
    </xdr:from>
    <xdr:to>
      <xdr:col>10</xdr:col>
      <xdr:colOff>165100</xdr:colOff>
      <xdr:row>39</xdr:row>
      <xdr:rowOff>161290</xdr:rowOff>
    </xdr:to>
    <xdr:sp macro="" textlink="">
      <xdr:nvSpPr>
        <xdr:cNvPr id="80" name="楕円 79"/>
        <xdr:cNvSpPr/>
      </xdr:nvSpPr>
      <xdr:spPr>
        <a:xfrm>
          <a:off x="1968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110490</xdr:rowOff>
    </xdr:from>
    <xdr:to>
      <xdr:col>15</xdr:col>
      <xdr:colOff>50800</xdr:colOff>
      <xdr:row>39</xdr:row>
      <xdr:rowOff>139881</xdr:rowOff>
    </xdr:to>
    <xdr:cxnSp macro="">
      <xdr:nvCxnSpPr>
        <xdr:cNvPr id="81" name="直線コネクタ 80"/>
        <xdr:cNvCxnSpPr/>
      </xdr:nvCxnSpPr>
      <xdr:spPr>
        <a:xfrm>
          <a:off x="2019300" y="679704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30299</xdr:rowOff>
    </xdr:from>
    <xdr:to>
      <xdr:col>6</xdr:col>
      <xdr:colOff>38100</xdr:colOff>
      <xdr:row>39</xdr:row>
      <xdr:rowOff>131899</xdr:rowOff>
    </xdr:to>
    <xdr:sp macro="" textlink="">
      <xdr:nvSpPr>
        <xdr:cNvPr id="82" name="楕円 81"/>
        <xdr:cNvSpPr/>
      </xdr:nvSpPr>
      <xdr:spPr>
        <a:xfrm>
          <a:off x="1079500" y="671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81099</xdr:rowOff>
    </xdr:from>
    <xdr:to>
      <xdr:col>10</xdr:col>
      <xdr:colOff>114300</xdr:colOff>
      <xdr:row>39</xdr:row>
      <xdr:rowOff>110490</xdr:rowOff>
    </xdr:to>
    <xdr:cxnSp macro="">
      <xdr:nvCxnSpPr>
        <xdr:cNvPr id="83" name="直線コネクタ 82"/>
        <xdr:cNvCxnSpPr/>
      </xdr:nvCxnSpPr>
      <xdr:spPr>
        <a:xfrm>
          <a:off x="1130300" y="676764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91276</xdr:rowOff>
    </xdr:from>
    <xdr:ext cx="405111" cy="259045"/>
    <xdr:sp macro="" textlink="">
      <xdr:nvSpPr>
        <xdr:cNvPr id="84" name="n_1aveValue【道路】&#10;有形固定資産減価償却率"/>
        <xdr:cNvSpPr txBox="1"/>
      </xdr:nvSpPr>
      <xdr:spPr>
        <a:xfrm>
          <a:off x="3582044" y="643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63517</xdr:rowOff>
    </xdr:from>
    <xdr:ext cx="405111" cy="259045"/>
    <xdr:sp macro="" textlink="">
      <xdr:nvSpPr>
        <xdr:cNvPr id="85" name="n_2aveValue【道路】&#10;有形固定資産減価償却率"/>
        <xdr:cNvSpPr txBox="1"/>
      </xdr:nvSpPr>
      <xdr:spPr>
        <a:xfrm>
          <a:off x="27057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42290</xdr:rowOff>
    </xdr:from>
    <xdr:ext cx="405111" cy="259045"/>
    <xdr:sp macro="" textlink="">
      <xdr:nvSpPr>
        <xdr:cNvPr id="86" name="n_3aveValue【道路】&#10;有形固定資産減価償却率"/>
        <xdr:cNvSpPr txBox="1"/>
      </xdr:nvSpPr>
      <xdr:spPr>
        <a:xfrm>
          <a:off x="1816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19430</xdr:rowOff>
    </xdr:from>
    <xdr:ext cx="405111" cy="259045"/>
    <xdr:sp macro="" textlink="">
      <xdr:nvSpPr>
        <xdr:cNvPr id="87" name="n_4aveValue【道路】&#10;有形固定資産減価償却率"/>
        <xdr:cNvSpPr txBox="1"/>
      </xdr:nvSpPr>
      <xdr:spPr>
        <a:xfrm>
          <a:off x="927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41383</xdr:rowOff>
    </xdr:from>
    <xdr:ext cx="405111" cy="259045"/>
    <xdr:sp macro="" textlink="">
      <xdr:nvSpPr>
        <xdr:cNvPr id="88" name="n_1mainValue【道路】&#10;有形固定資産減価償却率"/>
        <xdr:cNvSpPr txBox="1"/>
      </xdr:nvSpPr>
      <xdr:spPr>
        <a:xfrm>
          <a:off x="3582044" y="689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10358</xdr:rowOff>
    </xdr:from>
    <xdr:ext cx="405111" cy="259045"/>
    <xdr:sp macro="" textlink="">
      <xdr:nvSpPr>
        <xdr:cNvPr id="89" name="n_2mainValue【道路】&#10;有形固定資産減価償却率"/>
        <xdr:cNvSpPr txBox="1"/>
      </xdr:nvSpPr>
      <xdr:spPr>
        <a:xfrm>
          <a:off x="2705744" y="686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152417</xdr:rowOff>
    </xdr:from>
    <xdr:ext cx="405111" cy="259045"/>
    <xdr:sp macro="" textlink="">
      <xdr:nvSpPr>
        <xdr:cNvPr id="90" name="n_3mainValue【道路】&#10;有形固定資産減価償却率"/>
        <xdr:cNvSpPr txBox="1"/>
      </xdr:nvSpPr>
      <xdr:spPr>
        <a:xfrm>
          <a:off x="1816744"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123026</xdr:rowOff>
    </xdr:from>
    <xdr:ext cx="405111" cy="259045"/>
    <xdr:sp macro="" textlink="">
      <xdr:nvSpPr>
        <xdr:cNvPr id="91" name="n_4mainValue【道路】&#10;有形固定資産減価償却率"/>
        <xdr:cNvSpPr txBox="1"/>
      </xdr:nvSpPr>
      <xdr:spPr>
        <a:xfrm>
          <a:off x="927744" y="680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99632</xdr:rowOff>
    </xdr:from>
    <xdr:to>
      <xdr:col>54</xdr:col>
      <xdr:colOff>189865</xdr:colOff>
      <xdr:row>41</xdr:row>
      <xdr:rowOff>155486</xdr:rowOff>
    </xdr:to>
    <xdr:cxnSp macro="">
      <xdr:nvCxnSpPr>
        <xdr:cNvPr id="115" name="直線コネクタ 114"/>
        <xdr:cNvCxnSpPr/>
      </xdr:nvCxnSpPr>
      <xdr:spPr>
        <a:xfrm flipV="1">
          <a:off x="10476865" y="5928932"/>
          <a:ext cx="0" cy="1256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159313</xdr:rowOff>
    </xdr:from>
    <xdr:ext cx="469744" cy="259045"/>
    <xdr:sp macro="" textlink="">
      <xdr:nvSpPr>
        <xdr:cNvPr id="116" name="【道路】&#10;一人当たり延長最小値テキスト"/>
        <xdr:cNvSpPr txBox="1"/>
      </xdr:nvSpPr>
      <xdr:spPr>
        <a:xfrm>
          <a:off x="10515600" y="718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155486</xdr:rowOff>
    </xdr:from>
    <xdr:to>
      <xdr:col>55</xdr:col>
      <xdr:colOff>88900</xdr:colOff>
      <xdr:row>41</xdr:row>
      <xdr:rowOff>155486</xdr:rowOff>
    </xdr:to>
    <xdr:cxnSp macro="">
      <xdr:nvCxnSpPr>
        <xdr:cNvPr id="117" name="直線コネクタ 116"/>
        <xdr:cNvCxnSpPr/>
      </xdr:nvCxnSpPr>
      <xdr:spPr>
        <a:xfrm>
          <a:off x="10388600" y="718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46309</xdr:rowOff>
    </xdr:from>
    <xdr:ext cx="534377" cy="259045"/>
    <xdr:sp macro="" textlink="">
      <xdr:nvSpPr>
        <xdr:cNvPr id="118" name="【道路】&#10;一人当たり延長最大値テキスト"/>
        <xdr:cNvSpPr txBox="1"/>
      </xdr:nvSpPr>
      <xdr:spPr>
        <a:xfrm>
          <a:off x="10515600" y="570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99632</xdr:rowOff>
    </xdr:from>
    <xdr:to>
      <xdr:col>55</xdr:col>
      <xdr:colOff>88900</xdr:colOff>
      <xdr:row>34</xdr:row>
      <xdr:rowOff>99632</xdr:rowOff>
    </xdr:to>
    <xdr:cxnSp macro="">
      <xdr:nvCxnSpPr>
        <xdr:cNvPr id="119" name="直線コネクタ 118"/>
        <xdr:cNvCxnSpPr/>
      </xdr:nvCxnSpPr>
      <xdr:spPr>
        <a:xfrm>
          <a:off x="10388600" y="5928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57193</xdr:rowOff>
    </xdr:from>
    <xdr:ext cx="469744" cy="259045"/>
    <xdr:sp macro="" textlink="">
      <xdr:nvSpPr>
        <xdr:cNvPr id="120" name="【道路】&#10;一人当たり延長平均値テキスト"/>
        <xdr:cNvSpPr txBox="1"/>
      </xdr:nvSpPr>
      <xdr:spPr>
        <a:xfrm>
          <a:off x="10515600" y="6743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34316</xdr:rowOff>
    </xdr:from>
    <xdr:to>
      <xdr:col>55</xdr:col>
      <xdr:colOff>50800</xdr:colOff>
      <xdr:row>40</xdr:row>
      <xdr:rowOff>135916</xdr:rowOff>
    </xdr:to>
    <xdr:sp macro="" textlink="">
      <xdr:nvSpPr>
        <xdr:cNvPr id="121" name="フローチャート: 判断 120"/>
        <xdr:cNvSpPr/>
      </xdr:nvSpPr>
      <xdr:spPr>
        <a:xfrm>
          <a:off x="10426700" y="68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49936</xdr:rowOff>
    </xdr:from>
    <xdr:to>
      <xdr:col>50</xdr:col>
      <xdr:colOff>165100</xdr:colOff>
      <xdr:row>40</xdr:row>
      <xdr:rowOff>151536</xdr:rowOff>
    </xdr:to>
    <xdr:sp macro="" textlink="">
      <xdr:nvSpPr>
        <xdr:cNvPr id="122" name="フローチャート: 判断 121"/>
        <xdr:cNvSpPr/>
      </xdr:nvSpPr>
      <xdr:spPr>
        <a:xfrm>
          <a:off x="9588500" y="69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49899</xdr:rowOff>
    </xdr:from>
    <xdr:to>
      <xdr:col>46</xdr:col>
      <xdr:colOff>38100</xdr:colOff>
      <xdr:row>40</xdr:row>
      <xdr:rowOff>151499</xdr:rowOff>
    </xdr:to>
    <xdr:sp macro="" textlink="">
      <xdr:nvSpPr>
        <xdr:cNvPr id="123" name="フローチャート: 判断 122"/>
        <xdr:cNvSpPr/>
      </xdr:nvSpPr>
      <xdr:spPr>
        <a:xfrm>
          <a:off x="8699500" y="690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55499</xdr:rowOff>
    </xdr:from>
    <xdr:to>
      <xdr:col>41</xdr:col>
      <xdr:colOff>101600</xdr:colOff>
      <xdr:row>40</xdr:row>
      <xdr:rowOff>157099</xdr:rowOff>
    </xdr:to>
    <xdr:sp macro="" textlink="">
      <xdr:nvSpPr>
        <xdr:cNvPr id="124" name="フローチャート: 判断 123"/>
        <xdr:cNvSpPr/>
      </xdr:nvSpPr>
      <xdr:spPr>
        <a:xfrm>
          <a:off x="7810500" y="691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54356</xdr:rowOff>
    </xdr:from>
    <xdr:to>
      <xdr:col>36</xdr:col>
      <xdr:colOff>165100</xdr:colOff>
      <xdr:row>40</xdr:row>
      <xdr:rowOff>155956</xdr:rowOff>
    </xdr:to>
    <xdr:sp macro="" textlink="">
      <xdr:nvSpPr>
        <xdr:cNvPr id="125" name="フローチャート: 判断 124"/>
        <xdr:cNvSpPr/>
      </xdr:nvSpPr>
      <xdr:spPr>
        <a:xfrm>
          <a:off x="6921500" y="69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68338</xdr:rowOff>
    </xdr:from>
    <xdr:to>
      <xdr:col>55</xdr:col>
      <xdr:colOff>50800</xdr:colOff>
      <xdr:row>41</xdr:row>
      <xdr:rowOff>169938</xdr:rowOff>
    </xdr:to>
    <xdr:sp macro="" textlink="">
      <xdr:nvSpPr>
        <xdr:cNvPr id="131" name="楕円 130"/>
        <xdr:cNvSpPr/>
      </xdr:nvSpPr>
      <xdr:spPr>
        <a:xfrm>
          <a:off x="10426700" y="709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154715</xdr:rowOff>
    </xdr:from>
    <xdr:ext cx="469744" cy="259045"/>
    <xdr:sp macro="" textlink="">
      <xdr:nvSpPr>
        <xdr:cNvPr id="132" name="【道路】&#10;一人当たり延長該当値テキスト"/>
        <xdr:cNvSpPr txBox="1"/>
      </xdr:nvSpPr>
      <xdr:spPr>
        <a:xfrm>
          <a:off x="10515600" y="70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69558</xdr:rowOff>
    </xdr:from>
    <xdr:to>
      <xdr:col>50</xdr:col>
      <xdr:colOff>165100</xdr:colOff>
      <xdr:row>41</xdr:row>
      <xdr:rowOff>171158</xdr:rowOff>
    </xdr:to>
    <xdr:sp macro="" textlink="">
      <xdr:nvSpPr>
        <xdr:cNvPr id="133" name="楕円 132"/>
        <xdr:cNvSpPr/>
      </xdr:nvSpPr>
      <xdr:spPr>
        <a:xfrm>
          <a:off x="9588500" y="70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119138</xdr:rowOff>
    </xdr:from>
    <xdr:to>
      <xdr:col>55</xdr:col>
      <xdr:colOff>0</xdr:colOff>
      <xdr:row>41</xdr:row>
      <xdr:rowOff>120358</xdr:rowOff>
    </xdr:to>
    <xdr:cxnSp macro="">
      <xdr:nvCxnSpPr>
        <xdr:cNvPr id="134" name="直線コネクタ 133"/>
        <xdr:cNvCxnSpPr/>
      </xdr:nvCxnSpPr>
      <xdr:spPr>
        <a:xfrm flipV="1">
          <a:off x="9639300" y="7148588"/>
          <a:ext cx="83820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70472</xdr:rowOff>
    </xdr:from>
    <xdr:to>
      <xdr:col>46</xdr:col>
      <xdr:colOff>38100</xdr:colOff>
      <xdr:row>42</xdr:row>
      <xdr:rowOff>622</xdr:rowOff>
    </xdr:to>
    <xdr:sp macro="" textlink="">
      <xdr:nvSpPr>
        <xdr:cNvPr id="135" name="楕円 134"/>
        <xdr:cNvSpPr/>
      </xdr:nvSpPr>
      <xdr:spPr>
        <a:xfrm>
          <a:off x="8699500" y="709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120358</xdr:rowOff>
    </xdr:from>
    <xdr:to>
      <xdr:col>50</xdr:col>
      <xdr:colOff>114300</xdr:colOff>
      <xdr:row>41</xdr:row>
      <xdr:rowOff>121272</xdr:rowOff>
    </xdr:to>
    <xdr:cxnSp macro="">
      <xdr:nvCxnSpPr>
        <xdr:cNvPr id="136" name="直線コネクタ 135"/>
        <xdr:cNvCxnSpPr/>
      </xdr:nvCxnSpPr>
      <xdr:spPr>
        <a:xfrm flipV="1">
          <a:off x="8750300" y="7149808"/>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73863</xdr:rowOff>
    </xdr:from>
    <xdr:to>
      <xdr:col>41</xdr:col>
      <xdr:colOff>101600</xdr:colOff>
      <xdr:row>42</xdr:row>
      <xdr:rowOff>4013</xdr:rowOff>
    </xdr:to>
    <xdr:sp macro="" textlink="">
      <xdr:nvSpPr>
        <xdr:cNvPr id="137" name="楕円 136"/>
        <xdr:cNvSpPr/>
      </xdr:nvSpPr>
      <xdr:spPr>
        <a:xfrm>
          <a:off x="7810500" y="710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121272</xdr:rowOff>
    </xdr:from>
    <xdr:to>
      <xdr:col>45</xdr:col>
      <xdr:colOff>177800</xdr:colOff>
      <xdr:row>41</xdr:row>
      <xdr:rowOff>124663</xdr:rowOff>
    </xdr:to>
    <xdr:cxnSp macro="">
      <xdr:nvCxnSpPr>
        <xdr:cNvPr id="138" name="直線コネクタ 137"/>
        <xdr:cNvCxnSpPr/>
      </xdr:nvCxnSpPr>
      <xdr:spPr>
        <a:xfrm flipV="1">
          <a:off x="7861300" y="7150722"/>
          <a:ext cx="889000" cy="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74320</xdr:rowOff>
    </xdr:from>
    <xdr:to>
      <xdr:col>36</xdr:col>
      <xdr:colOff>165100</xdr:colOff>
      <xdr:row>42</xdr:row>
      <xdr:rowOff>4470</xdr:rowOff>
    </xdr:to>
    <xdr:sp macro="" textlink="">
      <xdr:nvSpPr>
        <xdr:cNvPr id="139" name="楕円 138"/>
        <xdr:cNvSpPr/>
      </xdr:nvSpPr>
      <xdr:spPr>
        <a:xfrm>
          <a:off x="6921500" y="710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124663</xdr:rowOff>
    </xdr:from>
    <xdr:to>
      <xdr:col>41</xdr:col>
      <xdr:colOff>50800</xdr:colOff>
      <xdr:row>41</xdr:row>
      <xdr:rowOff>125120</xdr:rowOff>
    </xdr:to>
    <xdr:cxnSp macro="">
      <xdr:nvCxnSpPr>
        <xdr:cNvPr id="140" name="直線コネクタ 139"/>
        <xdr:cNvCxnSpPr/>
      </xdr:nvCxnSpPr>
      <xdr:spPr>
        <a:xfrm flipV="1">
          <a:off x="6972300" y="715411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168063</xdr:rowOff>
    </xdr:from>
    <xdr:ext cx="469744" cy="259045"/>
    <xdr:sp macro="" textlink="">
      <xdr:nvSpPr>
        <xdr:cNvPr id="141" name="n_1aveValue【道路】&#10;一人当たり延長"/>
        <xdr:cNvSpPr txBox="1"/>
      </xdr:nvSpPr>
      <xdr:spPr>
        <a:xfrm>
          <a:off x="9391727" y="668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168026</xdr:rowOff>
    </xdr:from>
    <xdr:ext cx="469744" cy="259045"/>
    <xdr:sp macro="" textlink="">
      <xdr:nvSpPr>
        <xdr:cNvPr id="142" name="n_2aveValue【道路】&#10;一人当たり延長"/>
        <xdr:cNvSpPr txBox="1"/>
      </xdr:nvSpPr>
      <xdr:spPr>
        <a:xfrm>
          <a:off x="8515427" y="668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2176</xdr:rowOff>
    </xdr:from>
    <xdr:ext cx="469744" cy="259045"/>
    <xdr:sp macro="" textlink="">
      <xdr:nvSpPr>
        <xdr:cNvPr id="143" name="n_3aveValue【道路】&#10;一人当たり延長"/>
        <xdr:cNvSpPr txBox="1"/>
      </xdr:nvSpPr>
      <xdr:spPr>
        <a:xfrm>
          <a:off x="7626427" y="668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1033</xdr:rowOff>
    </xdr:from>
    <xdr:ext cx="469744" cy="259045"/>
    <xdr:sp macro="" textlink="">
      <xdr:nvSpPr>
        <xdr:cNvPr id="144" name="n_4aveValue【道路】&#10;一人当たり延長"/>
        <xdr:cNvSpPr txBox="1"/>
      </xdr:nvSpPr>
      <xdr:spPr>
        <a:xfrm>
          <a:off x="6737427" y="668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162285</xdr:rowOff>
    </xdr:from>
    <xdr:ext cx="469744" cy="259045"/>
    <xdr:sp macro="" textlink="">
      <xdr:nvSpPr>
        <xdr:cNvPr id="145" name="n_1mainValue【道路】&#10;一人当たり延長"/>
        <xdr:cNvSpPr txBox="1"/>
      </xdr:nvSpPr>
      <xdr:spPr>
        <a:xfrm>
          <a:off x="9391727" y="719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163199</xdr:rowOff>
    </xdr:from>
    <xdr:ext cx="469744" cy="259045"/>
    <xdr:sp macro="" textlink="">
      <xdr:nvSpPr>
        <xdr:cNvPr id="146" name="n_2mainValue【道路】&#10;一人当たり延長"/>
        <xdr:cNvSpPr txBox="1"/>
      </xdr:nvSpPr>
      <xdr:spPr>
        <a:xfrm>
          <a:off x="8515427" y="719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166590</xdr:rowOff>
    </xdr:from>
    <xdr:ext cx="469744" cy="259045"/>
    <xdr:sp macro="" textlink="">
      <xdr:nvSpPr>
        <xdr:cNvPr id="147" name="n_3mainValue【道路】&#10;一人当たり延長"/>
        <xdr:cNvSpPr txBox="1"/>
      </xdr:nvSpPr>
      <xdr:spPr>
        <a:xfrm>
          <a:off x="7626427" y="719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167047</xdr:rowOff>
    </xdr:from>
    <xdr:ext cx="469744" cy="259045"/>
    <xdr:sp macro="" textlink="">
      <xdr:nvSpPr>
        <xdr:cNvPr id="148" name="n_4mainValue【道路】&#10;一人当たり延長"/>
        <xdr:cNvSpPr txBox="1"/>
      </xdr:nvSpPr>
      <xdr:spPr>
        <a:xfrm>
          <a:off x="6737427" y="7196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9797</xdr:rowOff>
    </xdr:from>
    <xdr:to>
      <xdr:col>24</xdr:col>
      <xdr:colOff>62865</xdr:colOff>
      <xdr:row>63</xdr:row>
      <xdr:rowOff>164919</xdr:rowOff>
    </xdr:to>
    <xdr:cxnSp macro="">
      <xdr:nvCxnSpPr>
        <xdr:cNvPr id="174" name="直線コネクタ 173"/>
        <xdr:cNvCxnSpPr/>
      </xdr:nvCxnSpPr>
      <xdr:spPr>
        <a:xfrm flipV="1">
          <a:off x="4634865" y="9610997"/>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168746</xdr:rowOff>
    </xdr:from>
    <xdr:ext cx="405111" cy="259045"/>
    <xdr:sp macro="" textlink="">
      <xdr:nvSpPr>
        <xdr:cNvPr id="175" name="【橋りょう・トンネル】&#10;有形固定資産減価償却率最小値テキスト"/>
        <xdr:cNvSpPr txBox="1"/>
      </xdr:nvSpPr>
      <xdr:spPr>
        <a:xfrm>
          <a:off x="4673600" y="1097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164919</xdr:rowOff>
    </xdr:from>
    <xdr:to>
      <xdr:col>24</xdr:col>
      <xdr:colOff>152400</xdr:colOff>
      <xdr:row>63</xdr:row>
      <xdr:rowOff>164919</xdr:rowOff>
    </xdr:to>
    <xdr:cxnSp macro="">
      <xdr:nvCxnSpPr>
        <xdr:cNvPr id="176" name="直線コネクタ 175"/>
        <xdr:cNvCxnSpPr/>
      </xdr:nvCxnSpPr>
      <xdr:spPr>
        <a:xfrm>
          <a:off x="4546600" y="1096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127924</xdr:rowOff>
    </xdr:from>
    <xdr:ext cx="340478" cy="259045"/>
    <xdr:sp macro="" textlink="">
      <xdr:nvSpPr>
        <xdr:cNvPr id="177" name="【橋りょう・トンネル】&#10;有形固定資産減価償却率最大値テキスト"/>
        <xdr:cNvSpPr txBox="1"/>
      </xdr:nvSpPr>
      <xdr:spPr>
        <a:xfrm>
          <a:off x="4673600" y="93862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9797</xdr:rowOff>
    </xdr:from>
    <xdr:to>
      <xdr:col>24</xdr:col>
      <xdr:colOff>152400</xdr:colOff>
      <xdr:row>56</xdr:row>
      <xdr:rowOff>9797</xdr:rowOff>
    </xdr:to>
    <xdr:cxnSp macro="">
      <xdr:nvCxnSpPr>
        <xdr:cNvPr id="178" name="直線コネクタ 177"/>
        <xdr:cNvCxnSpPr/>
      </xdr:nvCxnSpPr>
      <xdr:spPr>
        <a:xfrm>
          <a:off x="4546600" y="961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158223</xdr:rowOff>
    </xdr:from>
    <xdr:ext cx="405111" cy="259045"/>
    <xdr:sp macro="" textlink="">
      <xdr:nvSpPr>
        <xdr:cNvPr id="179" name="【橋りょう・トンネル】&#10;有形固定資産減価償却率平均値テキスト"/>
        <xdr:cNvSpPr txBox="1"/>
      </xdr:nvSpPr>
      <xdr:spPr>
        <a:xfrm>
          <a:off x="4673600" y="10273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80" name="フローチャート: 判断 179"/>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1" name="フローチャート: 判断 180"/>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83094</xdr:rowOff>
    </xdr:from>
    <xdr:to>
      <xdr:col>15</xdr:col>
      <xdr:colOff>101600</xdr:colOff>
      <xdr:row>61</xdr:row>
      <xdr:rowOff>13244</xdr:rowOff>
    </xdr:to>
    <xdr:sp macro="" textlink="">
      <xdr:nvSpPr>
        <xdr:cNvPr id="182" name="フローチャート: 判断 181"/>
        <xdr:cNvSpPr/>
      </xdr:nvSpPr>
      <xdr:spPr>
        <a:xfrm>
          <a:off x="2857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61867</xdr:rowOff>
    </xdr:from>
    <xdr:to>
      <xdr:col>10</xdr:col>
      <xdr:colOff>165100</xdr:colOff>
      <xdr:row>60</xdr:row>
      <xdr:rowOff>163467</xdr:rowOff>
    </xdr:to>
    <xdr:sp macro="" textlink="">
      <xdr:nvSpPr>
        <xdr:cNvPr id="183" name="フローチャート: 判断 182"/>
        <xdr:cNvSpPr/>
      </xdr:nvSpPr>
      <xdr:spPr>
        <a:xfrm>
          <a:off x="1968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35741</xdr:rowOff>
    </xdr:from>
    <xdr:to>
      <xdr:col>6</xdr:col>
      <xdr:colOff>38100</xdr:colOff>
      <xdr:row>60</xdr:row>
      <xdr:rowOff>137341</xdr:rowOff>
    </xdr:to>
    <xdr:sp macro="" textlink="">
      <xdr:nvSpPr>
        <xdr:cNvPr id="184" name="フローチャート: 判断 183"/>
        <xdr:cNvSpPr/>
      </xdr:nvSpPr>
      <xdr:spPr>
        <a:xfrm>
          <a:off x="1079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156573</xdr:rowOff>
    </xdr:from>
    <xdr:to>
      <xdr:col>24</xdr:col>
      <xdr:colOff>114300</xdr:colOff>
      <xdr:row>62</xdr:row>
      <xdr:rowOff>86723</xdr:rowOff>
    </xdr:to>
    <xdr:sp macro="" textlink="">
      <xdr:nvSpPr>
        <xdr:cNvPr id="190" name="楕円 189"/>
        <xdr:cNvSpPr/>
      </xdr:nvSpPr>
      <xdr:spPr>
        <a:xfrm>
          <a:off x="4584700" y="1061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135000</xdr:rowOff>
    </xdr:from>
    <xdr:ext cx="405111" cy="259045"/>
    <xdr:sp macro="" textlink="">
      <xdr:nvSpPr>
        <xdr:cNvPr id="191" name="【橋りょう・トンネル】&#10;有形固定資産減価償却率該当値テキスト"/>
        <xdr:cNvSpPr txBox="1"/>
      </xdr:nvSpPr>
      <xdr:spPr>
        <a:xfrm>
          <a:off x="4673600" y="1059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141877</xdr:rowOff>
    </xdr:from>
    <xdr:to>
      <xdr:col>20</xdr:col>
      <xdr:colOff>38100</xdr:colOff>
      <xdr:row>62</xdr:row>
      <xdr:rowOff>72027</xdr:rowOff>
    </xdr:to>
    <xdr:sp macro="" textlink="">
      <xdr:nvSpPr>
        <xdr:cNvPr id="192" name="楕円 191"/>
        <xdr:cNvSpPr/>
      </xdr:nvSpPr>
      <xdr:spPr>
        <a:xfrm>
          <a:off x="3746500" y="1060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21227</xdr:rowOff>
    </xdr:from>
    <xdr:to>
      <xdr:col>24</xdr:col>
      <xdr:colOff>63500</xdr:colOff>
      <xdr:row>62</xdr:row>
      <xdr:rowOff>35923</xdr:rowOff>
    </xdr:to>
    <xdr:cxnSp macro="">
      <xdr:nvCxnSpPr>
        <xdr:cNvPr id="193" name="直線コネクタ 192"/>
        <xdr:cNvCxnSpPr/>
      </xdr:nvCxnSpPr>
      <xdr:spPr>
        <a:xfrm>
          <a:off x="3797300" y="10651127"/>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169635</xdr:rowOff>
    </xdr:from>
    <xdr:to>
      <xdr:col>15</xdr:col>
      <xdr:colOff>101600</xdr:colOff>
      <xdr:row>62</xdr:row>
      <xdr:rowOff>99785</xdr:rowOff>
    </xdr:to>
    <xdr:sp macro="" textlink="">
      <xdr:nvSpPr>
        <xdr:cNvPr id="194" name="楕円 193"/>
        <xdr:cNvSpPr/>
      </xdr:nvSpPr>
      <xdr:spPr>
        <a:xfrm>
          <a:off x="28575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21227</xdr:rowOff>
    </xdr:from>
    <xdr:to>
      <xdr:col>19</xdr:col>
      <xdr:colOff>177800</xdr:colOff>
      <xdr:row>62</xdr:row>
      <xdr:rowOff>48985</xdr:rowOff>
    </xdr:to>
    <xdr:cxnSp macro="">
      <xdr:nvCxnSpPr>
        <xdr:cNvPr id="195" name="直線コネクタ 194"/>
        <xdr:cNvCxnSpPr/>
      </xdr:nvCxnSpPr>
      <xdr:spPr>
        <a:xfrm flipV="1">
          <a:off x="2908300" y="10651127"/>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171269</xdr:rowOff>
    </xdr:from>
    <xdr:to>
      <xdr:col>10</xdr:col>
      <xdr:colOff>165100</xdr:colOff>
      <xdr:row>62</xdr:row>
      <xdr:rowOff>101419</xdr:rowOff>
    </xdr:to>
    <xdr:sp macro="" textlink="">
      <xdr:nvSpPr>
        <xdr:cNvPr id="196" name="楕円 195"/>
        <xdr:cNvSpPr/>
      </xdr:nvSpPr>
      <xdr:spPr>
        <a:xfrm>
          <a:off x="1968500" y="1062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48985</xdr:rowOff>
    </xdr:from>
    <xdr:to>
      <xdr:col>15</xdr:col>
      <xdr:colOff>50800</xdr:colOff>
      <xdr:row>62</xdr:row>
      <xdr:rowOff>50619</xdr:rowOff>
    </xdr:to>
    <xdr:cxnSp macro="">
      <xdr:nvCxnSpPr>
        <xdr:cNvPr id="197" name="直線コネクタ 196"/>
        <xdr:cNvCxnSpPr/>
      </xdr:nvCxnSpPr>
      <xdr:spPr>
        <a:xfrm flipV="1">
          <a:off x="2019300" y="10678885"/>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150041</xdr:rowOff>
    </xdr:from>
    <xdr:to>
      <xdr:col>6</xdr:col>
      <xdr:colOff>38100</xdr:colOff>
      <xdr:row>62</xdr:row>
      <xdr:rowOff>80191</xdr:rowOff>
    </xdr:to>
    <xdr:sp macro="" textlink="">
      <xdr:nvSpPr>
        <xdr:cNvPr id="198" name="楕円 197"/>
        <xdr:cNvSpPr/>
      </xdr:nvSpPr>
      <xdr:spPr>
        <a:xfrm>
          <a:off x="1079500" y="1060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29391</xdr:rowOff>
    </xdr:from>
    <xdr:to>
      <xdr:col>10</xdr:col>
      <xdr:colOff>114300</xdr:colOff>
      <xdr:row>62</xdr:row>
      <xdr:rowOff>50619</xdr:rowOff>
    </xdr:to>
    <xdr:cxnSp macro="">
      <xdr:nvCxnSpPr>
        <xdr:cNvPr id="199" name="直線コネクタ 198"/>
        <xdr:cNvCxnSpPr/>
      </xdr:nvCxnSpPr>
      <xdr:spPr>
        <a:xfrm>
          <a:off x="1130300" y="10659291"/>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55897</xdr:rowOff>
    </xdr:from>
    <xdr:ext cx="405111" cy="259045"/>
    <xdr:sp macro="" textlink="">
      <xdr:nvSpPr>
        <xdr:cNvPr id="200" name="n_1aveValue【橋りょう・トンネル】&#10;有形固定資産減価償却率"/>
        <xdr:cNvSpPr txBox="1"/>
      </xdr:nvSpPr>
      <xdr:spPr>
        <a:xfrm>
          <a:off x="35820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29771</xdr:rowOff>
    </xdr:from>
    <xdr:ext cx="405111" cy="259045"/>
    <xdr:sp macro="" textlink="">
      <xdr:nvSpPr>
        <xdr:cNvPr id="201" name="n_2aveValue【橋りょう・トンネル】&#10;有形固定資産減価償却率"/>
        <xdr:cNvSpPr txBox="1"/>
      </xdr:nvSpPr>
      <xdr:spPr>
        <a:xfrm>
          <a:off x="2705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8544</xdr:rowOff>
    </xdr:from>
    <xdr:ext cx="405111" cy="259045"/>
    <xdr:sp macro="" textlink="">
      <xdr:nvSpPr>
        <xdr:cNvPr id="202" name="n_3aveValue【橋りょう・トンネル】&#10;有形固定資産減価償却率"/>
        <xdr:cNvSpPr txBox="1"/>
      </xdr:nvSpPr>
      <xdr:spPr>
        <a:xfrm>
          <a:off x="1816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153868</xdr:rowOff>
    </xdr:from>
    <xdr:ext cx="405111" cy="259045"/>
    <xdr:sp macro="" textlink="">
      <xdr:nvSpPr>
        <xdr:cNvPr id="203" name="n_4aveValue【橋りょう・トンネル】&#10;有形固定資産減価償却率"/>
        <xdr:cNvSpPr txBox="1"/>
      </xdr:nvSpPr>
      <xdr:spPr>
        <a:xfrm>
          <a:off x="927744" y="10097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63154</xdr:rowOff>
    </xdr:from>
    <xdr:ext cx="405111" cy="259045"/>
    <xdr:sp macro="" textlink="">
      <xdr:nvSpPr>
        <xdr:cNvPr id="204" name="n_1mainValue【橋りょう・トンネル】&#10;有形固定資産減価償却率"/>
        <xdr:cNvSpPr txBox="1"/>
      </xdr:nvSpPr>
      <xdr:spPr>
        <a:xfrm>
          <a:off x="3582044" y="1069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90912</xdr:rowOff>
    </xdr:from>
    <xdr:ext cx="405111" cy="259045"/>
    <xdr:sp macro="" textlink="">
      <xdr:nvSpPr>
        <xdr:cNvPr id="205" name="n_2mainValue【橋りょう・トンネル】&#10;有形固定資産減価償却率"/>
        <xdr:cNvSpPr txBox="1"/>
      </xdr:nvSpPr>
      <xdr:spPr>
        <a:xfrm>
          <a:off x="2705744" y="1072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92546</xdr:rowOff>
    </xdr:from>
    <xdr:ext cx="405111" cy="259045"/>
    <xdr:sp macro="" textlink="">
      <xdr:nvSpPr>
        <xdr:cNvPr id="206" name="n_3mainValue【橋りょう・トンネル】&#10;有形固定資産減価償却率"/>
        <xdr:cNvSpPr txBox="1"/>
      </xdr:nvSpPr>
      <xdr:spPr>
        <a:xfrm>
          <a:off x="1816744" y="1072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71318</xdr:rowOff>
    </xdr:from>
    <xdr:ext cx="405111" cy="259045"/>
    <xdr:sp macro="" textlink="">
      <xdr:nvSpPr>
        <xdr:cNvPr id="207" name="n_4mainValue【橋りょう・トンネル】&#10;有形固定資産減価償却率"/>
        <xdr:cNvSpPr txBox="1"/>
      </xdr:nvSpPr>
      <xdr:spPr>
        <a:xfrm>
          <a:off x="927744" y="1070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37515</xdr:rowOff>
    </xdr:from>
    <xdr:to>
      <xdr:col>54</xdr:col>
      <xdr:colOff>189865</xdr:colOff>
      <xdr:row>64</xdr:row>
      <xdr:rowOff>72362</xdr:rowOff>
    </xdr:to>
    <xdr:cxnSp macro="">
      <xdr:nvCxnSpPr>
        <xdr:cNvPr id="231" name="直線コネクタ 230"/>
        <xdr:cNvCxnSpPr/>
      </xdr:nvCxnSpPr>
      <xdr:spPr>
        <a:xfrm flipV="1">
          <a:off x="10476865" y="9638715"/>
          <a:ext cx="0" cy="1406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76189</xdr:rowOff>
    </xdr:from>
    <xdr:ext cx="469744" cy="259045"/>
    <xdr:sp macro="" textlink="">
      <xdr:nvSpPr>
        <xdr:cNvPr id="232" name="【橋りょう・トンネル】&#10;一人当たり有形固定資産（償却資産）額最小値テキスト"/>
        <xdr:cNvSpPr txBox="1"/>
      </xdr:nvSpPr>
      <xdr:spPr>
        <a:xfrm>
          <a:off x="10515600" y="1104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72362</xdr:rowOff>
    </xdr:from>
    <xdr:to>
      <xdr:col>55</xdr:col>
      <xdr:colOff>88900</xdr:colOff>
      <xdr:row>64</xdr:row>
      <xdr:rowOff>72362</xdr:rowOff>
    </xdr:to>
    <xdr:cxnSp macro="">
      <xdr:nvCxnSpPr>
        <xdr:cNvPr id="233" name="直線コネクタ 232"/>
        <xdr:cNvCxnSpPr/>
      </xdr:nvCxnSpPr>
      <xdr:spPr>
        <a:xfrm>
          <a:off x="10388600" y="1104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155642</xdr:rowOff>
    </xdr:from>
    <xdr:ext cx="690189" cy="259045"/>
    <xdr:sp macro="" textlink="">
      <xdr:nvSpPr>
        <xdr:cNvPr id="234" name="【橋りょう・トンネル】&#10;一人当たり有形固定資産（償却資産）額最大値テキスト"/>
        <xdr:cNvSpPr txBox="1"/>
      </xdr:nvSpPr>
      <xdr:spPr>
        <a:xfrm>
          <a:off x="10515600" y="94139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37515</xdr:rowOff>
    </xdr:from>
    <xdr:to>
      <xdr:col>55</xdr:col>
      <xdr:colOff>88900</xdr:colOff>
      <xdr:row>56</xdr:row>
      <xdr:rowOff>37515</xdr:rowOff>
    </xdr:to>
    <xdr:cxnSp macro="">
      <xdr:nvCxnSpPr>
        <xdr:cNvPr id="235" name="直線コネクタ 234"/>
        <xdr:cNvCxnSpPr/>
      </xdr:nvCxnSpPr>
      <xdr:spPr>
        <a:xfrm>
          <a:off x="10388600" y="963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86914</xdr:rowOff>
    </xdr:from>
    <xdr:ext cx="599010" cy="259045"/>
    <xdr:sp macro="" textlink="">
      <xdr:nvSpPr>
        <xdr:cNvPr id="236" name="【橋りょう・トンネル】&#10;一人当たり有形固定資産（償却資産）額平均値テキスト"/>
        <xdr:cNvSpPr txBox="1"/>
      </xdr:nvSpPr>
      <xdr:spPr>
        <a:xfrm>
          <a:off x="10515600" y="107168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64037</xdr:rowOff>
    </xdr:from>
    <xdr:to>
      <xdr:col>55</xdr:col>
      <xdr:colOff>50800</xdr:colOff>
      <xdr:row>63</xdr:row>
      <xdr:rowOff>165637</xdr:rowOff>
    </xdr:to>
    <xdr:sp macro="" textlink="">
      <xdr:nvSpPr>
        <xdr:cNvPr id="237" name="フローチャート: 判断 236"/>
        <xdr:cNvSpPr/>
      </xdr:nvSpPr>
      <xdr:spPr>
        <a:xfrm>
          <a:off x="10426700" y="1086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57879</xdr:rowOff>
    </xdr:from>
    <xdr:to>
      <xdr:col>50</xdr:col>
      <xdr:colOff>165100</xdr:colOff>
      <xdr:row>63</xdr:row>
      <xdr:rowOff>159479</xdr:rowOff>
    </xdr:to>
    <xdr:sp macro="" textlink="">
      <xdr:nvSpPr>
        <xdr:cNvPr id="238" name="フローチャート: 判断 237"/>
        <xdr:cNvSpPr/>
      </xdr:nvSpPr>
      <xdr:spPr>
        <a:xfrm>
          <a:off x="9588500" y="1085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61275</xdr:rowOff>
    </xdr:from>
    <xdr:to>
      <xdr:col>46</xdr:col>
      <xdr:colOff>38100</xdr:colOff>
      <xdr:row>63</xdr:row>
      <xdr:rowOff>162875</xdr:rowOff>
    </xdr:to>
    <xdr:sp macro="" textlink="">
      <xdr:nvSpPr>
        <xdr:cNvPr id="239" name="フローチャート: 判断 238"/>
        <xdr:cNvSpPr/>
      </xdr:nvSpPr>
      <xdr:spPr>
        <a:xfrm>
          <a:off x="8699500" y="1086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61284</xdr:rowOff>
    </xdr:from>
    <xdr:to>
      <xdr:col>41</xdr:col>
      <xdr:colOff>101600</xdr:colOff>
      <xdr:row>63</xdr:row>
      <xdr:rowOff>162884</xdr:rowOff>
    </xdr:to>
    <xdr:sp macro="" textlink="">
      <xdr:nvSpPr>
        <xdr:cNvPr id="240" name="フローチャート: 判断 239"/>
        <xdr:cNvSpPr/>
      </xdr:nvSpPr>
      <xdr:spPr>
        <a:xfrm>
          <a:off x="7810500" y="1086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62695</xdr:rowOff>
    </xdr:from>
    <xdr:to>
      <xdr:col>36</xdr:col>
      <xdr:colOff>165100</xdr:colOff>
      <xdr:row>63</xdr:row>
      <xdr:rowOff>164295</xdr:rowOff>
    </xdr:to>
    <xdr:sp macro="" textlink="">
      <xdr:nvSpPr>
        <xdr:cNvPr id="241" name="フローチャート: 判断 240"/>
        <xdr:cNvSpPr/>
      </xdr:nvSpPr>
      <xdr:spPr>
        <a:xfrm>
          <a:off x="6921500" y="108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9024</xdr:rowOff>
    </xdr:from>
    <xdr:to>
      <xdr:col>55</xdr:col>
      <xdr:colOff>50800</xdr:colOff>
      <xdr:row>64</xdr:row>
      <xdr:rowOff>110624</xdr:rowOff>
    </xdr:to>
    <xdr:sp macro="" textlink="">
      <xdr:nvSpPr>
        <xdr:cNvPr id="247" name="楕円 246"/>
        <xdr:cNvSpPr/>
      </xdr:nvSpPr>
      <xdr:spPr>
        <a:xfrm>
          <a:off x="10426700" y="1098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95401</xdr:rowOff>
    </xdr:from>
    <xdr:ext cx="534377" cy="259045"/>
    <xdr:sp macro="" textlink="">
      <xdr:nvSpPr>
        <xdr:cNvPr id="248" name="【橋りょう・トンネル】&#10;一人当たり有形固定資産（償却資産）額該当値テキスト"/>
        <xdr:cNvSpPr txBox="1"/>
      </xdr:nvSpPr>
      <xdr:spPr>
        <a:xfrm>
          <a:off x="10515600" y="1089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9241</xdr:rowOff>
    </xdr:from>
    <xdr:to>
      <xdr:col>50</xdr:col>
      <xdr:colOff>165100</xdr:colOff>
      <xdr:row>64</xdr:row>
      <xdr:rowOff>110841</xdr:rowOff>
    </xdr:to>
    <xdr:sp macro="" textlink="">
      <xdr:nvSpPr>
        <xdr:cNvPr id="249" name="楕円 248"/>
        <xdr:cNvSpPr/>
      </xdr:nvSpPr>
      <xdr:spPr>
        <a:xfrm>
          <a:off x="9588500" y="1098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59824</xdr:rowOff>
    </xdr:from>
    <xdr:to>
      <xdr:col>55</xdr:col>
      <xdr:colOff>0</xdr:colOff>
      <xdr:row>64</xdr:row>
      <xdr:rowOff>60041</xdr:rowOff>
    </xdr:to>
    <xdr:cxnSp macro="">
      <xdr:nvCxnSpPr>
        <xdr:cNvPr id="250" name="直線コネクタ 249"/>
        <xdr:cNvCxnSpPr/>
      </xdr:nvCxnSpPr>
      <xdr:spPr>
        <a:xfrm flipV="1">
          <a:off x="9639300" y="11032624"/>
          <a:ext cx="8382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9962</xdr:rowOff>
    </xdr:from>
    <xdr:to>
      <xdr:col>46</xdr:col>
      <xdr:colOff>38100</xdr:colOff>
      <xdr:row>64</xdr:row>
      <xdr:rowOff>111562</xdr:rowOff>
    </xdr:to>
    <xdr:sp macro="" textlink="">
      <xdr:nvSpPr>
        <xdr:cNvPr id="251" name="楕円 250"/>
        <xdr:cNvSpPr/>
      </xdr:nvSpPr>
      <xdr:spPr>
        <a:xfrm>
          <a:off x="8699500" y="109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60041</xdr:rowOff>
    </xdr:from>
    <xdr:to>
      <xdr:col>50</xdr:col>
      <xdr:colOff>114300</xdr:colOff>
      <xdr:row>64</xdr:row>
      <xdr:rowOff>60762</xdr:rowOff>
    </xdr:to>
    <xdr:cxnSp macro="">
      <xdr:nvCxnSpPr>
        <xdr:cNvPr id="252" name="直線コネクタ 251"/>
        <xdr:cNvCxnSpPr/>
      </xdr:nvCxnSpPr>
      <xdr:spPr>
        <a:xfrm flipV="1">
          <a:off x="8750300" y="11032841"/>
          <a:ext cx="889000" cy="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10264</xdr:rowOff>
    </xdr:from>
    <xdr:to>
      <xdr:col>41</xdr:col>
      <xdr:colOff>101600</xdr:colOff>
      <xdr:row>64</xdr:row>
      <xdr:rowOff>111864</xdr:rowOff>
    </xdr:to>
    <xdr:sp macro="" textlink="">
      <xdr:nvSpPr>
        <xdr:cNvPr id="253" name="楕円 252"/>
        <xdr:cNvSpPr/>
      </xdr:nvSpPr>
      <xdr:spPr>
        <a:xfrm>
          <a:off x="7810500" y="1098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60762</xdr:rowOff>
    </xdr:from>
    <xdr:to>
      <xdr:col>45</xdr:col>
      <xdr:colOff>177800</xdr:colOff>
      <xdr:row>64</xdr:row>
      <xdr:rowOff>61064</xdr:rowOff>
    </xdr:to>
    <xdr:cxnSp macro="">
      <xdr:nvCxnSpPr>
        <xdr:cNvPr id="254" name="直線コネクタ 253"/>
        <xdr:cNvCxnSpPr/>
      </xdr:nvCxnSpPr>
      <xdr:spPr>
        <a:xfrm flipV="1">
          <a:off x="7861300" y="11033562"/>
          <a:ext cx="889000" cy="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10301</xdr:rowOff>
    </xdr:from>
    <xdr:to>
      <xdr:col>36</xdr:col>
      <xdr:colOff>165100</xdr:colOff>
      <xdr:row>64</xdr:row>
      <xdr:rowOff>111901</xdr:rowOff>
    </xdr:to>
    <xdr:sp macro="" textlink="">
      <xdr:nvSpPr>
        <xdr:cNvPr id="255" name="楕円 254"/>
        <xdr:cNvSpPr/>
      </xdr:nvSpPr>
      <xdr:spPr>
        <a:xfrm>
          <a:off x="6921500" y="1098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61064</xdr:rowOff>
    </xdr:from>
    <xdr:to>
      <xdr:col>41</xdr:col>
      <xdr:colOff>50800</xdr:colOff>
      <xdr:row>64</xdr:row>
      <xdr:rowOff>61101</xdr:rowOff>
    </xdr:to>
    <xdr:cxnSp macro="">
      <xdr:nvCxnSpPr>
        <xdr:cNvPr id="256" name="直線コネクタ 255"/>
        <xdr:cNvCxnSpPr/>
      </xdr:nvCxnSpPr>
      <xdr:spPr>
        <a:xfrm flipV="1">
          <a:off x="6972300" y="11033864"/>
          <a:ext cx="889000" cy="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4556</xdr:rowOff>
    </xdr:from>
    <xdr:ext cx="599010" cy="259045"/>
    <xdr:sp macro="" textlink="">
      <xdr:nvSpPr>
        <xdr:cNvPr id="257" name="n_1aveValue【橋りょう・トンネル】&#10;一人当たり有形固定資産（償却資産）額"/>
        <xdr:cNvSpPr txBox="1"/>
      </xdr:nvSpPr>
      <xdr:spPr>
        <a:xfrm>
          <a:off x="9327095" y="10634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7952</xdr:rowOff>
    </xdr:from>
    <xdr:ext cx="599010" cy="259045"/>
    <xdr:sp macro="" textlink="">
      <xdr:nvSpPr>
        <xdr:cNvPr id="258" name="n_2aveValue【橋りょう・トンネル】&#10;一人当たり有形固定資産（償却資産）額"/>
        <xdr:cNvSpPr txBox="1"/>
      </xdr:nvSpPr>
      <xdr:spPr>
        <a:xfrm>
          <a:off x="8450795" y="10637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7961</xdr:rowOff>
    </xdr:from>
    <xdr:ext cx="599010" cy="259045"/>
    <xdr:sp macro="" textlink="">
      <xdr:nvSpPr>
        <xdr:cNvPr id="259" name="n_3aveValue【橋りょう・トンネル】&#10;一人当たり有形固定資産（償却資産）額"/>
        <xdr:cNvSpPr txBox="1"/>
      </xdr:nvSpPr>
      <xdr:spPr>
        <a:xfrm>
          <a:off x="7561795" y="1063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9372</xdr:rowOff>
    </xdr:from>
    <xdr:ext cx="599010" cy="259045"/>
    <xdr:sp macro="" textlink="">
      <xdr:nvSpPr>
        <xdr:cNvPr id="260" name="n_4aveValue【橋りょう・トンネル】&#10;一人当たり有形固定資産（償却資産）額"/>
        <xdr:cNvSpPr txBox="1"/>
      </xdr:nvSpPr>
      <xdr:spPr>
        <a:xfrm>
          <a:off x="6672795" y="1063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101968</xdr:rowOff>
    </xdr:from>
    <xdr:ext cx="534377" cy="259045"/>
    <xdr:sp macro="" textlink="">
      <xdr:nvSpPr>
        <xdr:cNvPr id="261" name="n_1mainValue【橋りょう・トンネル】&#10;一人当たり有形固定資産（償却資産）額"/>
        <xdr:cNvSpPr txBox="1"/>
      </xdr:nvSpPr>
      <xdr:spPr>
        <a:xfrm>
          <a:off x="9359411" y="1107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102689</xdr:rowOff>
    </xdr:from>
    <xdr:ext cx="534377" cy="259045"/>
    <xdr:sp macro="" textlink="">
      <xdr:nvSpPr>
        <xdr:cNvPr id="262" name="n_2mainValue【橋りょう・トンネル】&#10;一人当たり有形固定資産（償却資産）額"/>
        <xdr:cNvSpPr txBox="1"/>
      </xdr:nvSpPr>
      <xdr:spPr>
        <a:xfrm>
          <a:off x="8483111" y="1107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102991</xdr:rowOff>
    </xdr:from>
    <xdr:ext cx="534377" cy="259045"/>
    <xdr:sp macro="" textlink="">
      <xdr:nvSpPr>
        <xdr:cNvPr id="263" name="n_3mainValue【橋りょう・トンネル】&#10;一人当たり有形固定資産（償却資産）額"/>
        <xdr:cNvSpPr txBox="1"/>
      </xdr:nvSpPr>
      <xdr:spPr>
        <a:xfrm>
          <a:off x="7594111" y="1107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103028</xdr:rowOff>
    </xdr:from>
    <xdr:ext cx="534377" cy="259045"/>
    <xdr:sp macro="" textlink="">
      <xdr:nvSpPr>
        <xdr:cNvPr id="264" name="n_4mainValue【橋りょう・トンネル】&#10;一人当たり有形固定資産（償却資産）額"/>
        <xdr:cNvSpPr txBox="1"/>
      </xdr:nvSpPr>
      <xdr:spPr>
        <a:xfrm>
          <a:off x="6705111" y="1107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28302</xdr:rowOff>
    </xdr:from>
    <xdr:to>
      <xdr:col>24</xdr:col>
      <xdr:colOff>62865</xdr:colOff>
      <xdr:row>86</xdr:row>
      <xdr:rowOff>168729</xdr:rowOff>
    </xdr:to>
    <xdr:cxnSp macro="">
      <xdr:nvCxnSpPr>
        <xdr:cNvPr id="290" name="直線コネクタ 289"/>
        <xdr:cNvCxnSpPr/>
      </xdr:nvCxnSpPr>
      <xdr:spPr>
        <a:xfrm flipV="1">
          <a:off x="4634865" y="13401402"/>
          <a:ext cx="0" cy="1512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146429</xdr:rowOff>
    </xdr:from>
    <xdr:ext cx="340478" cy="259045"/>
    <xdr:sp macro="" textlink="">
      <xdr:nvSpPr>
        <xdr:cNvPr id="293" name="【公営住宅】&#10;有形固定資産減価償却率最大値テキスト"/>
        <xdr:cNvSpPr txBox="1"/>
      </xdr:nvSpPr>
      <xdr:spPr>
        <a:xfrm>
          <a:off x="4673600" y="1317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28302</xdr:rowOff>
    </xdr:from>
    <xdr:to>
      <xdr:col>24</xdr:col>
      <xdr:colOff>152400</xdr:colOff>
      <xdr:row>78</xdr:row>
      <xdr:rowOff>28302</xdr:rowOff>
    </xdr:to>
    <xdr:cxnSp macro="">
      <xdr:nvCxnSpPr>
        <xdr:cNvPr id="294" name="直線コネクタ 293"/>
        <xdr:cNvCxnSpPr/>
      </xdr:nvCxnSpPr>
      <xdr:spPr>
        <a:xfrm>
          <a:off x="4546600" y="134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35940</xdr:rowOff>
    </xdr:from>
    <xdr:ext cx="405111" cy="259045"/>
    <xdr:sp macro="" textlink="">
      <xdr:nvSpPr>
        <xdr:cNvPr id="295" name="【公営住宅】&#10;有形固定資産減価償却率平均値テキスト"/>
        <xdr:cNvSpPr txBox="1"/>
      </xdr:nvSpPr>
      <xdr:spPr>
        <a:xfrm>
          <a:off x="4673600" y="14266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57513</xdr:rowOff>
    </xdr:from>
    <xdr:to>
      <xdr:col>24</xdr:col>
      <xdr:colOff>114300</xdr:colOff>
      <xdr:row>83</xdr:row>
      <xdr:rowOff>159113</xdr:rowOff>
    </xdr:to>
    <xdr:sp macro="" textlink="">
      <xdr:nvSpPr>
        <xdr:cNvPr id="296" name="フローチャート: 判断 295"/>
        <xdr:cNvSpPr/>
      </xdr:nvSpPr>
      <xdr:spPr>
        <a:xfrm>
          <a:off x="45847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28121</xdr:rowOff>
    </xdr:from>
    <xdr:to>
      <xdr:col>20</xdr:col>
      <xdr:colOff>38100</xdr:colOff>
      <xdr:row>83</xdr:row>
      <xdr:rowOff>129721</xdr:rowOff>
    </xdr:to>
    <xdr:sp macro="" textlink="">
      <xdr:nvSpPr>
        <xdr:cNvPr id="297" name="フローチャート: 判断 296"/>
        <xdr:cNvSpPr/>
      </xdr:nvSpPr>
      <xdr:spPr>
        <a:xfrm>
          <a:off x="3746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170180</xdr:rowOff>
    </xdr:from>
    <xdr:to>
      <xdr:col>15</xdr:col>
      <xdr:colOff>101600</xdr:colOff>
      <xdr:row>83</xdr:row>
      <xdr:rowOff>100330</xdr:rowOff>
    </xdr:to>
    <xdr:sp macro="" textlink="">
      <xdr:nvSpPr>
        <xdr:cNvPr id="298" name="フローチャート: 判断 297"/>
        <xdr:cNvSpPr/>
      </xdr:nvSpPr>
      <xdr:spPr>
        <a:xfrm>
          <a:off x="2857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140788</xdr:rowOff>
    </xdr:from>
    <xdr:to>
      <xdr:col>10</xdr:col>
      <xdr:colOff>165100</xdr:colOff>
      <xdr:row>83</xdr:row>
      <xdr:rowOff>70938</xdr:rowOff>
    </xdr:to>
    <xdr:sp macro="" textlink="">
      <xdr:nvSpPr>
        <xdr:cNvPr id="299" name="フローチャート: 判断 298"/>
        <xdr:cNvSpPr/>
      </xdr:nvSpPr>
      <xdr:spPr>
        <a:xfrm>
          <a:off x="1968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168548</xdr:rowOff>
    </xdr:from>
    <xdr:to>
      <xdr:col>6</xdr:col>
      <xdr:colOff>38100</xdr:colOff>
      <xdr:row>83</xdr:row>
      <xdr:rowOff>98698</xdr:rowOff>
    </xdr:to>
    <xdr:sp macro="" textlink="">
      <xdr:nvSpPr>
        <xdr:cNvPr id="300" name="フローチャート: 判断 299"/>
        <xdr:cNvSpPr/>
      </xdr:nvSpPr>
      <xdr:spPr>
        <a:xfrm>
          <a:off x="1079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101600</xdr:rowOff>
    </xdr:from>
    <xdr:to>
      <xdr:col>24</xdr:col>
      <xdr:colOff>114300</xdr:colOff>
      <xdr:row>83</xdr:row>
      <xdr:rowOff>31750</xdr:rowOff>
    </xdr:to>
    <xdr:sp macro="" textlink="">
      <xdr:nvSpPr>
        <xdr:cNvPr id="306" name="楕円 305"/>
        <xdr:cNvSpPr/>
      </xdr:nvSpPr>
      <xdr:spPr>
        <a:xfrm>
          <a:off x="45847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124477</xdr:rowOff>
    </xdr:from>
    <xdr:ext cx="405111" cy="259045"/>
    <xdr:sp macro="" textlink="">
      <xdr:nvSpPr>
        <xdr:cNvPr id="307" name="【公営住宅】&#10;有形固定資産減価償却率該当値テキスト"/>
        <xdr:cNvSpPr txBox="1"/>
      </xdr:nvSpPr>
      <xdr:spPr>
        <a:xfrm>
          <a:off x="4673600" y="1401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67311</xdr:rowOff>
    </xdr:from>
    <xdr:to>
      <xdr:col>20</xdr:col>
      <xdr:colOff>38100</xdr:colOff>
      <xdr:row>82</xdr:row>
      <xdr:rowOff>168911</xdr:rowOff>
    </xdr:to>
    <xdr:sp macro="" textlink="">
      <xdr:nvSpPr>
        <xdr:cNvPr id="308" name="楕円 307"/>
        <xdr:cNvSpPr/>
      </xdr:nvSpPr>
      <xdr:spPr>
        <a:xfrm>
          <a:off x="37465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118111</xdr:rowOff>
    </xdr:from>
    <xdr:to>
      <xdr:col>24</xdr:col>
      <xdr:colOff>63500</xdr:colOff>
      <xdr:row>82</xdr:row>
      <xdr:rowOff>152400</xdr:rowOff>
    </xdr:to>
    <xdr:cxnSp macro="">
      <xdr:nvCxnSpPr>
        <xdr:cNvPr id="309" name="直線コネクタ 308"/>
        <xdr:cNvCxnSpPr/>
      </xdr:nvCxnSpPr>
      <xdr:spPr>
        <a:xfrm>
          <a:off x="3797300" y="14177011"/>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36286</xdr:rowOff>
    </xdr:from>
    <xdr:to>
      <xdr:col>15</xdr:col>
      <xdr:colOff>101600</xdr:colOff>
      <xdr:row>82</xdr:row>
      <xdr:rowOff>137886</xdr:rowOff>
    </xdr:to>
    <xdr:sp macro="" textlink="">
      <xdr:nvSpPr>
        <xdr:cNvPr id="310" name="楕円 309"/>
        <xdr:cNvSpPr/>
      </xdr:nvSpPr>
      <xdr:spPr>
        <a:xfrm>
          <a:off x="2857500" y="1409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87086</xdr:rowOff>
    </xdr:from>
    <xdr:to>
      <xdr:col>19</xdr:col>
      <xdr:colOff>177800</xdr:colOff>
      <xdr:row>82</xdr:row>
      <xdr:rowOff>118111</xdr:rowOff>
    </xdr:to>
    <xdr:cxnSp macro="">
      <xdr:nvCxnSpPr>
        <xdr:cNvPr id="311" name="直線コネクタ 310"/>
        <xdr:cNvCxnSpPr/>
      </xdr:nvCxnSpPr>
      <xdr:spPr>
        <a:xfrm>
          <a:off x="2908300" y="14145986"/>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168548</xdr:rowOff>
    </xdr:from>
    <xdr:to>
      <xdr:col>10</xdr:col>
      <xdr:colOff>165100</xdr:colOff>
      <xdr:row>82</xdr:row>
      <xdr:rowOff>98698</xdr:rowOff>
    </xdr:to>
    <xdr:sp macro="" textlink="">
      <xdr:nvSpPr>
        <xdr:cNvPr id="312" name="楕円 311"/>
        <xdr:cNvSpPr/>
      </xdr:nvSpPr>
      <xdr:spPr>
        <a:xfrm>
          <a:off x="1968500" y="1405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47898</xdr:rowOff>
    </xdr:from>
    <xdr:to>
      <xdr:col>15</xdr:col>
      <xdr:colOff>50800</xdr:colOff>
      <xdr:row>82</xdr:row>
      <xdr:rowOff>87086</xdr:rowOff>
    </xdr:to>
    <xdr:cxnSp macro="">
      <xdr:nvCxnSpPr>
        <xdr:cNvPr id="313" name="直線コネクタ 312"/>
        <xdr:cNvCxnSpPr/>
      </xdr:nvCxnSpPr>
      <xdr:spPr>
        <a:xfrm>
          <a:off x="2019300" y="14106798"/>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135889</xdr:rowOff>
    </xdr:from>
    <xdr:to>
      <xdr:col>6</xdr:col>
      <xdr:colOff>38100</xdr:colOff>
      <xdr:row>82</xdr:row>
      <xdr:rowOff>66039</xdr:rowOff>
    </xdr:to>
    <xdr:sp macro="" textlink="">
      <xdr:nvSpPr>
        <xdr:cNvPr id="314" name="楕円 313"/>
        <xdr:cNvSpPr/>
      </xdr:nvSpPr>
      <xdr:spPr>
        <a:xfrm>
          <a:off x="1079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15239</xdr:rowOff>
    </xdr:from>
    <xdr:to>
      <xdr:col>10</xdr:col>
      <xdr:colOff>114300</xdr:colOff>
      <xdr:row>82</xdr:row>
      <xdr:rowOff>47898</xdr:rowOff>
    </xdr:to>
    <xdr:cxnSp macro="">
      <xdr:nvCxnSpPr>
        <xdr:cNvPr id="315" name="直線コネクタ 314"/>
        <xdr:cNvCxnSpPr/>
      </xdr:nvCxnSpPr>
      <xdr:spPr>
        <a:xfrm>
          <a:off x="1130300" y="14074139"/>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120848</xdr:rowOff>
    </xdr:from>
    <xdr:ext cx="405111" cy="259045"/>
    <xdr:sp macro="" textlink="">
      <xdr:nvSpPr>
        <xdr:cNvPr id="316" name="n_1aveValue【公営住宅】&#10;有形固定資産減価償却率"/>
        <xdr:cNvSpPr txBox="1"/>
      </xdr:nvSpPr>
      <xdr:spPr>
        <a:xfrm>
          <a:off x="35820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91457</xdr:rowOff>
    </xdr:from>
    <xdr:ext cx="405111" cy="259045"/>
    <xdr:sp macro="" textlink="">
      <xdr:nvSpPr>
        <xdr:cNvPr id="317" name="n_2aveValue【公営住宅】&#10;有形固定資産減価償却率"/>
        <xdr:cNvSpPr txBox="1"/>
      </xdr:nvSpPr>
      <xdr:spPr>
        <a:xfrm>
          <a:off x="2705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62065</xdr:rowOff>
    </xdr:from>
    <xdr:ext cx="405111" cy="259045"/>
    <xdr:sp macro="" textlink="">
      <xdr:nvSpPr>
        <xdr:cNvPr id="318" name="n_3aveValue【公営住宅】&#10;有形固定資産減価償却率"/>
        <xdr:cNvSpPr txBox="1"/>
      </xdr:nvSpPr>
      <xdr:spPr>
        <a:xfrm>
          <a:off x="1816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89825</xdr:rowOff>
    </xdr:from>
    <xdr:ext cx="405111" cy="259045"/>
    <xdr:sp macro="" textlink="">
      <xdr:nvSpPr>
        <xdr:cNvPr id="319" name="n_4aveValue【公営住宅】&#10;有形固定資産減価償却率"/>
        <xdr:cNvSpPr txBox="1"/>
      </xdr:nvSpPr>
      <xdr:spPr>
        <a:xfrm>
          <a:off x="927744" y="1432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13988</xdr:rowOff>
    </xdr:from>
    <xdr:ext cx="405111" cy="259045"/>
    <xdr:sp macro="" textlink="">
      <xdr:nvSpPr>
        <xdr:cNvPr id="320" name="n_1mainValue【公営住宅】&#10;有形固定資産減価償却率"/>
        <xdr:cNvSpPr txBox="1"/>
      </xdr:nvSpPr>
      <xdr:spPr>
        <a:xfrm>
          <a:off x="35820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154413</xdr:rowOff>
    </xdr:from>
    <xdr:ext cx="405111" cy="259045"/>
    <xdr:sp macro="" textlink="">
      <xdr:nvSpPr>
        <xdr:cNvPr id="321" name="n_2mainValue【公営住宅】&#10;有形固定資産減価償却率"/>
        <xdr:cNvSpPr txBox="1"/>
      </xdr:nvSpPr>
      <xdr:spPr>
        <a:xfrm>
          <a:off x="2705744" y="1387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115225</xdr:rowOff>
    </xdr:from>
    <xdr:ext cx="405111" cy="259045"/>
    <xdr:sp macro="" textlink="">
      <xdr:nvSpPr>
        <xdr:cNvPr id="322" name="n_3mainValue【公営住宅】&#10;有形固定資産減価償却率"/>
        <xdr:cNvSpPr txBox="1"/>
      </xdr:nvSpPr>
      <xdr:spPr>
        <a:xfrm>
          <a:off x="18167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82566</xdr:rowOff>
    </xdr:from>
    <xdr:ext cx="405111" cy="259045"/>
    <xdr:sp macro="" textlink="">
      <xdr:nvSpPr>
        <xdr:cNvPr id="323" name="n_4mainValue【公営住宅】&#10;有形固定資産減価償却率"/>
        <xdr:cNvSpPr txBox="1"/>
      </xdr:nvSpPr>
      <xdr:spPr>
        <a:xfrm>
          <a:off x="927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20193</xdr:rowOff>
    </xdr:from>
    <xdr:to>
      <xdr:col>54</xdr:col>
      <xdr:colOff>189865</xdr:colOff>
      <xdr:row>86</xdr:row>
      <xdr:rowOff>113537</xdr:rowOff>
    </xdr:to>
    <xdr:cxnSp macro="">
      <xdr:nvCxnSpPr>
        <xdr:cNvPr id="347" name="直線コネクタ 346"/>
        <xdr:cNvCxnSpPr/>
      </xdr:nvCxnSpPr>
      <xdr:spPr>
        <a:xfrm flipV="1">
          <a:off x="10476865" y="13564743"/>
          <a:ext cx="0" cy="1293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348" name="【公営住宅】&#10;一人当たり面積最小値テキスト"/>
        <xdr:cNvSpPr txBox="1"/>
      </xdr:nvSpPr>
      <xdr:spPr>
        <a:xfrm>
          <a:off x="10515600"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49" name="直線コネクタ 348"/>
        <xdr:cNvCxnSpPr/>
      </xdr:nvCxnSpPr>
      <xdr:spPr>
        <a:xfrm>
          <a:off x="10388600" y="148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138320</xdr:rowOff>
    </xdr:from>
    <xdr:ext cx="469744" cy="259045"/>
    <xdr:sp macro="" textlink="">
      <xdr:nvSpPr>
        <xdr:cNvPr id="350" name="【公営住宅】&#10;一人当たり面積最大値テキスト"/>
        <xdr:cNvSpPr txBox="1"/>
      </xdr:nvSpPr>
      <xdr:spPr>
        <a:xfrm>
          <a:off x="10515600" y="1333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20193</xdr:rowOff>
    </xdr:from>
    <xdr:to>
      <xdr:col>55</xdr:col>
      <xdr:colOff>88900</xdr:colOff>
      <xdr:row>79</xdr:row>
      <xdr:rowOff>20193</xdr:rowOff>
    </xdr:to>
    <xdr:cxnSp macro="">
      <xdr:nvCxnSpPr>
        <xdr:cNvPr id="351" name="直線コネクタ 350"/>
        <xdr:cNvCxnSpPr/>
      </xdr:nvCxnSpPr>
      <xdr:spPr>
        <a:xfrm>
          <a:off x="10388600" y="1356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61231</xdr:rowOff>
    </xdr:from>
    <xdr:ext cx="469744" cy="259045"/>
    <xdr:sp macro="" textlink="">
      <xdr:nvSpPr>
        <xdr:cNvPr id="352" name="【公営住宅】&#10;一人当たり面積平均値テキスト"/>
        <xdr:cNvSpPr txBox="1"/>
      </xdr:nvSpPr>
      <xdr:spPr>
        <a:xfrm>
          <a:off x="10515600" y="144630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38354</xdr:rowOff>
    </xdr:from>
    <xdr:to>
      <xdr:col>55</xdr:col>
      <xdr:colOff>50800</xdr:colOff>
      <xdr:row>85</xdr:row>
      <xdr:rowOff>139954</xdr:rowOff>
    </xdr:to>
    <xdr:sp macro="" textlink="">
      <xdr:nvSpPr>
        <xdr:cNvPr id="353" name="フローチャート: 判断 352"/>
        <xdr:cNvSpPr/>
      </xdr:nvSpPr>
      <xdr:spPr>
        <a:xfrm>
          <a:off x="10426700" y="1461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44069</xdr:rowOff>
    </xdr:from>
    <xdr:to>
      <xdr:col>50</xdr:col>
      <xdr:colOff>165100</xdr:colOff>
      <xdr:row>85</xdr:row>
      <xdr:rowOff>145669</xdr:rowOff>
    </xdr:to>
    <xdr:sp macro="" textlink="">
      <xdr:nvSpPr>
        <xdr:cNvPr id="354" name="フローチャート: 判断 353"/>
        <xdr:cNvSpPr/>
      </xdr:nvSpPr>
      <xdr:spPr>
        <a:xfrm>
          <a:off x="9588500" y="1461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42926</xdr:rowOff>
    </xdr:from>
    <xdr:to>
      <xdr:col>46</xdr:col>
      <xdr:colOff>38100</xdr:colOff>
      <xdr:row>85</xdr:row>
      <xdr:rowOff>144526</xdr:rowOff>
    </xdr:to>
    <xdr:sp macro="" textlink="">
      <xdr:nvSpPr>
        <xdr:cNvPr id="355" name="フローチャート: 判断 354"/>
        <xdr:cNvSpPr/>
      </xdr:nvSpPr>
      <xdr:spPr>
        <a:xfrm>
          <a:off x="8699500" y="1461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44069</xdr:rowOff>
    </xdr:from>
    <xdr:to>
      <xdr:col>41</xdr:col>
      <xdr:colOff>101600</xdr:colOff>
      <xdr:row>85</xdr:row>
      <xdr:rowOff>145669</xdr:rowOff>
    </xdr:to>
    <xdr:sp macro="" textlink="">
      <xdr:nvSpPr>
        <xdr:cNvPr id="356" name="フローチャート: 判断 355"/>
        <xdr:cNvSpPr/>
      </xdr:nvSpPr>
      <xdr:spPr>
        <a:xfrm>
          <a:off x="7810500" y="1461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49022</xdr:rowOff>
    </xdr:from>
    <xdr:to>
      <xdr:col>36</xdr:col>
      <xdr:colOff>165100</xdr:colOff>
      <xdr:row>85</xdr:row>
      <xdr:rowOff>150622</xdr:rowOff>
    </xdr:to>
    <xdr:sp macro="" textlink="">
      <xdr:nvSpPr>
        <xdr:cNvPr id="357" name="フローチャート: 判断 356"/>
        <xdr:cNvSpPr/>
      </xdr:nvSpPr>
      <xdr:spPr>
        <a:xfrm>
          <a:off x="6921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100837</xdr:rowOff>
    </xdr:from>
    <xdr:to>
      <xdr:col>55</xdr:col>
      <xdr:colOff>50800</xdr:colOff>
      <xdr:row>86</xdr:row>
      <xdr:rowOff>30987</xdr:rowOff>
    </xdr:to>
    <xdr:sp macro="" textlink="">
      <xdr:nvSpPr>
        <xdr:cNvPr id="363" name="楕円 362"/>
        <xdr:cNvSpPr/>
      </xdr:nvSpPr>
      <xdr:spPr>
        <a:xfrm>
          <a:off x="10426700" y="1467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79264</xdr:rowOff>
    </xdr:from>
    <xdr:ext cx="469744" cy="259045"/>
    <xdr:sp macro="" textlink="">
      <xdr:nvSpPr>
        <xdr:cNvPr id="364" name="【公営住宅】&#10;一人当たり面積該当値テキスト"/>
        <xdr:cNvSpPr txBox="1"/>
      </xdr:nvSpPr>
      <xdr:spPr>
        <a:xfrm>
          <a:off x="10515600" y="1465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102743</xdr:rowOff>
    </xdr:from>
    <xdr:to>
      <xdr:col>50</xdr:col>
      <xdr:colOff>165100</xdr:colOff>
      <xdr:row>86</xdr:row>
      <xdr:rowOff>32893</xdr:rowOff>
    </xdr:to>
    <xdr:sp macro="" textlink="">
      <xdr:nvSpPr>
        <xdr:cNvPr id="365" name="楕円 364"/>
        <xdr:cNvSpPr/>
      </xdr:nvSpPr>
      <xdr:spPr>
        <a:xfrm>
          <a:off x="9588500" y="1467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151637</xdr:rowOff>
    </xdr:from>
    <xdr:to>
      <xdr:col>55</xdr:col>
      <xdr:colOff>0</xdr:colOff>
      <xdr:row>85</xdr:row>
      <xdr:rowOff>153543</xdr:rowOff>
    </xdr:to>
    <xdr:cxnSp macro="">
      <xdr:nvCxnSpPr>
        <xdr:cNvPr id="366" name="直線コネクタ 365"/>
        <xdr:cNvCxnSpPr/>
      </xdr:nvCxnSpPr>
      <xdr:spPr>
        <a:xfrm flipV="1">
          <a:off x="9639300" y="14724887"/>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103124</xdr:rowOff>
    </xdr:from>
    <xdr:to>
      <xdr:col>46</xdr:col>
      <xdr:colOff>38100</xdr:colOff>
      <xdr:row>86</xdr:row>
      <xdr:rowOff>33274</xdr:rowOff>
    </xdr:to>
    <xdr:sp macro="" textlink="">
      <xdr:nvSpPr>
        <xdr:cNvPr id="367" name="楕円 366"/>
        <xdr:cNvSpPr/>
      </xdr:nvSpPr>
      <xdr:spPr>
        <a:xfrm>
          <a:off x="8699500" y="1467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153543</xdr:rowOff>
    </xdr:from>
    <xdr:to>
      <xdr:col>50</xdr:col>
      <xdr:colOff>114300</xdr:colOff>
      <xdr:row>85</xdr:row>
      <xdr:rowOff>153924</xdr:rowOff>
    </xdr:to>
    <xdr:cxnSp macro="">
      <xdr:nvCxnSpPr>
        <xdr:cNvPr id="368" name="直線コネクタ 367"/>
        <xdr:cNvCxnSpPr/>
      </xdr:nvCxnSpPr>
      <xdr:spPr>
        <a:xfrm flipV="1">
          <a:off x="8750300" y="14726793"/>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104648</xdr:rowOff>
    </xdr:from>
    <xdr:to>
      <xdr:col>41</xdr:col>
      <xdr:colOff>101600</xdr:colOff>
      <xdr:row>86</xdr:row>
      <xdr:rowOff>34798</xdr:rowOff>
    </xdr:to>
    <xdr:sp macro="" textlink="">
      <xdr:nvSpPr>
        <xdr:cNvPr id="369" name="楕円 368"/>
        <xdr:cNvSpPr/>
      </xdr:nvSpPr>
      <xdr:spPr>
        <a:xfrm>
          <a:off x="7810500" y="1467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153924</xdr:rowOff>
    </xdr:from>
    <xdr:to>
      <xdr:col>45</xdr:col>
      <xdr:colOff>177800</xdr:colOff>
      <xdr:row>85</xdr:row>
      <xdr:rowOff>155448</xdr:rowOff>
    </xdr:to>
    <xdr:cxnSp macro="">
      <xdr:nvCxnSpPr>
        <xdr:cNvPr id="370" name="直線コネクタ 369"/>
        <xdr:cNvCxnSpPr/>
      </xdr:nvCxnSpPr>
      <xdr:spPr>
        <a:xfrm flipV="1">
          <a:off x="7861300" y="1472717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104648</xdr:rowOff>
    </xdr:from>
    <xdr:to>
      <xdr:col>36</xdr:col>
      <xdr:colOff>165100</xdr:colOff>
      <xdr:row>86</xdr:row>
      <xdr:rowOff>34798</xdr:rowOff>
    </xdr:to>
    <xdr:sp macro="" textlink="">
      <xdr:nvSpPr>
        <xdr:cNvPr id="371" name="楕円 370"/>
        <xdr:cNvSpPr/>
      </xdr:nvSpPr>
      <xdr:spPr>
        <a:xfrm>
          <a:off x="6921500" y="1467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155448</xdr:rowOff>
    </xdr:from>
    <xdr:to>
      <xdr:col>41</xdr:col>
      <xdr:colOff>50800</xdr:colOff>
      <xdr:row>85</xdr:row>
      <xdr:rowOff>155448</xdr:rowOff>
    </xdr:to>
    <xdr:cxnSp macro="">
      <xdr:nvCxnSpPr>
        <xdr:cNvPr id="372" name="直線コネクタ 371"/>
        <xdr:cNvCxnSpPr/>
      </xdr:nvCxnSpPr>
      <xdr:spPr>
        <a:xfrm>
          <a:off x="6972300" y="147286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162196</xdr:rowOff>
    </xdr:from>
    <xdr:ext cx="469744" cy="259045"/>
    <xdr:sp macro="" textlink="">
      <xdr:nvSpPr>
        <xdr:cNvPr id="373" name="n_1aveValue【公営住宅】&#10;一人当たり面積"/>
        <xdr:cNvSpPr txBox="1"/>
      </xdr:nvSpPr>
      <xdr:spPr>
        <a:xfrm>
          <a:off x="9391727" y="1439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161053</xdr:rowOff>
    </xdr:from>
    <xdr:ext cx="469744" cy="259045"/>
    <xdr:sp macro="" textlink="">
      <xdr:nvSpPr>
        <xdr:cNvPr id="374" name="n_2aveValue【公営住宅】&#10;一人当たり面積"/>
        <xdr:cNvSpPr txBox="1"/>
      </xdr:nvSpPr>
      <xdr:spPr>
        <a:xfrm>
          <a:off x="8515427" y="1439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162196</xdr:rowOff>
    </xdr:from>
    <xdr:ext cx="469744" cy="259045"/>
    <xdr:sp macro="" textlink="">
      <xdr:nvSpPr>
        <xdr:cNvPr id="375" name="n_3aveValue【公営住宅】&#10;一人当たり面積"/>
        <xdr:cNvSpPr txBox="1"/>
      </xdr:nvSpPr>
      <xdr:spPr>
        <a:xfrm>
          <a:off x="7626427" y="1439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167149</xdr:rowOff>
    </xdr:from>
    <xdr:ext cx="469744" cy="259045"/>
    <xdr:sp macro="" textlink="">
      <xdr:nvSpPr>
        <xdr:cNvPr id="376" name="n_4aveValue【公営住宅】&#10;一人当たり面積"/>
        <xdr:cNvSpPr txBox="1"/>
      </xdr:nvSpPr>
      <xdr:spPr>
        <a:xfrm>
          <a:off x="6737427" y="1439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24020</xdr:rowOff>
    </xdr:from>
    <xdr:ext cx="469744" cy="259045"/>
    <xdr:sp macro="" textlink="">
      <xdr:nvSpPr>
        <xdr:cNvPr id="377" name="n_1mainValue【公営住宅】&#10;一人当たり面積"/>
        <xdr:cNvSpPr txBox="1"/>
      </xdr:nvSpPr>
      <xdr:spPr>
        <a:xfrm>
          <a:off x="9391727" y="14768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24401</xdr:rowOff>
    </xdr:from>
    <xdr:ext cx="469744" cy="259045"/>
    <xdr:sp macro="" textlink="">
      <xdr:nvSpPr>
        <xdr:cNvPr id="378" name="n_2mainValue【公営住宅】&#10;一人当たり面積"/>
        <xdr:cNvSpPr txBox="1"/>
      </xdr:nvSpPr>
      <xdr:spPr>
        <a:xfrm>
          <a:off x="8515427" y="1476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25925</xdr:rowOff>
    </xdr:from>
    <xdr:ext cx="469744" cy="259045"/>
    <xdr:sp macro="" textlink="">
      <xdr:nvSpPr>
        <xdr:cNvPr id="379" name="n_3mainValue【公営住宅】&#10;一人当たり面積"/>
        <xdr:cNvSpPr txBox="1"/>
      </xdr:nvSpPr>
      <xdr:spPr>
        <a:xfrm>
          <a:off x="7626427" y="1477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25925</xdr:rowOff>
    </xdr:from>
    <xdr:ext cx="469744" cy="259045"/>
    <xdr:sp macro="" textlink="">
      <xdr:nvSpPr>
        <xdr:cNvPr id="380" name="n_4mainValue【公営住宅】&#10;一人当たり面積"/>
        <xdr:cNvSpPr txBox="1"/>
      </xdr:nvSpPr>
      <xdr:spPr>
        <a:xfrm>
          <a:off x="6737427" y="1477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42</xdr:row>
      <xdr:rowOff>3810</xdr:rowOff>
    </xdr:to>
    <xdr:cxnSp macro="">
      <xdr:nvCxnSpPr>
        <xdr:cNvPr id="421" name="直線コネクタ 420"/>
        <xdr:cNvCxnSpPr/>
      </xdr:nvCxnSpPr>
      <xdr:spPr>
        <a:xfrm flipV="1">
          <a:off x="16318864" y="5652135"/>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7637</xdr:rowOff>
    </xdr:from>
    <xdr:ext cx="405111" cy="259045"/>
    <xdr:sp macro="" textlink="">
      <xdr:nvSpPr>
        <xdr:cNvPr id="422" name="【認定こども園・幼稚園・保育所】&#10;有形固定資産減価償却率最小値テキスト"/>
        <xdr:cNvSpPr txBox="1"/>
      </xdr:nvSpPr>
      <xdr:spPr>
        <a:xfrm>
          <a:off x="16357600" y="720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xdr:rowOff>
    </xdr:from>
    <xdr:to>
      <xdr:col>86</xdr:col>
      <xdr:colOff>25400</xdr:colOff>
      <xdr:row>42</xdr:row>
      <xdr:rowOff>3810</xdr:rowOff>
    </xdr:to>
    <xdr:cxnSp macro="">
      <xdr:nvCxnSpPr>
        <xdr:cNvPr id="423" name="直線コネクタ 422"/>
        <xdr:cNvCxnSpPr/>
      </xdr:nvCxnSpPr>
      <xdr:spPr>
        <a:xfrm>
          <a:off x="16230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424" name="【認定こども園・幼稚園・保育所】&#10;有形固定資産減価償却率最大値テキスト"/>
        <xdr:cNvSpPr txBox="1"/>
      </xdr:nvSpPr>
      <xdr:spPr>
        <a:xfrm>
          <a:off x="16357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425" name="直線コネクタ 424"/>
        <xdr:cNvCxnSpPr/>
      </xdr:nvCxnSpPr>
      <xdr:spPr>
        <a:xfrm>
          <a:off x="16230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73042</xdr:rowOff>
    </xdr:from>
    <xdr:ext cx="405111" cy="259045"/>
    <xdr:sp macro="" textlink="">
      <xdr:nvSpPr>
        <xdr:cNvPr id="426" name="【認定こども園・幼稚園・保育所】&#10;有形固定資産減価償却率平均値テキスト"/>
        <xdr:cNvSpPr txBox="1"/>
      </xdr:nvSpPr>
      <xdr:spPr>
        <a:xfrm>
          <a:off x="16357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27" name="フローチャート: 判断 426"/>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40640</xdr:rowOff>
    </xdr:from>
    <xdr:to>
      <xdr:col>81</xdr:col>
      <xdr:colOff>101600</xdr:colOff>
      <xdr:row>37</xdr:row>
      <xdr:rowOff>142240</xdr:rowOff>
    </xdr:to>
    <xdr:sp macro="" textlink="">
      <xdr:nvSpPr>
        <xdr:cNvPr id="428" name="フローチャート: 判断 427"/>
        <xdr:cNvSpPr/>
      </xdr:nvSpPr>
      <xdr:spPr>
        <a:xfrm>
          <a:off x="15430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52070</xdr:rowOff>
    </xdr:from>
    <xdr:to>
      <xdr:col>76</xdr:col>
      <xdr:colOff>165100</xdr:colOff>
      <xdr:row>37</xdr:row>
      <xdr:rowOff>153670</xdr:rowOff>
    </xdr:to>
    <xdr:sp macro="" textlink="">
      <xdr:nvSpPr>
        <xdr:cNvPr id="429" name="フローチャート: 判断 428"/>
        <xdr:cNvSpPr/>
      </xdr:nvSpPr>
      <xdr:spPr>
        <a:xfrm>
          <a:off x="14541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46355</xdr:rowOff>
    </xdr:from>
    <xdr:to>
      <xdr:col>72</xdr:col>
      <xdr:colOff>38100</xdr:colOff>
      <xdr:row>37</xdr:row>
      <xdr:rowOff>147955</xdr:rowOff>
    </xdr:to>
    <xdr:sp macro="" textlink="">
      <xdr:nvSpPr>
        <xdr:cNvPr id="430" name="フローチャート: 判断 429"/>
        <xdr:cNvSpPr/>
      </xdr:nvSpPr>
      <xdr:spPr>
        <a:xfrm>
          <a:off x="13652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21590</xdr:rowOff>
    </xdr:from>
    <xdr:to>
      <xdr:col>67</xdr:col>
      <xdr:colOff>101600</xdr:colOff>
      <xdr:row>37</xdr:row>
      <xdr:rowOff>123190</xdr:rowOff>
    </xdr:to>
    <xdr:sp macro="" textlink="">
      <xdr:nvSpPr>
        <xdr:cNvPr id="431" name="フローチャート: 判断 430"/>
        <xdr:cNvSpPr/>
      </xdr:nvSpPr>
      <xdr:spPr>
        <a:xfrm>
          <a:off x="127635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154940</xdr:rowOff>
    </xdr:from>
    <xdr:to>
      <xdr:col>85</xdr:col>
      <xdr:colOff>177800</xdr:colOff>
      <xdr:row>38</xdr:row>
      <xdr:rowOff>85090</xdr:rowOff>
    </xdr:to>
    <xdr:sp macro="" textlink="">
      <xdr:nvSpPr>
        <xdr:cNvPr id="437" name="楕円 436"/>
        <xdr:cNvSpPr/>
      </xdr:nvSpPr>
      <xdr:spPr>
        <a:xfrm>
          <a:off x="162687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133367</xdr:rowOff>
    </xdr:from>
    <xdr:ext cx="405111" cy="259045"/>
    <xdr:sp macro="" textlink="">
      <xdr:nvSpPr>
        <xdr:cNvPr id="438" name="【認定こども園・幼稚園・保育所】&#10;有形固定資産減価償却率該当値テキスト"/>
        <xdr:cNvSpPr txBox="1"/>
      </xdr:nvSpPr>
      <xdr:spPr>
        <a:xfrm>
          <a:off x="16357600"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113030</xdr:rowOff>
    </xdr:from>
    <xdr:to>
      <xdr:col>81</xdr:col>
      <xdr:colOff>101600</xdr:colOff>
      <xdr:row>38</xdr:row>
      <xdr:rowOff>43180</xdr:rowOff>
    </xdr:to>
    <xdr:sp macro="" textlink="">
      <xdr:nvSpPr>
        <xdr:cNvPr id="439" name="楕円 438"/>
        <xdr:cNvSpPr/>
      </xdr:nvSpPr>
      <xdr:spPr>
        <a:xfrm>
          <a:off x="15430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163830</xdr:rowOff>
    </xdr:from>
    <xdr:to>
      <xdr:col>85</xdr:col>
      <xdr:colOff>127000</xdr:colOff>
      <xdr:row>38</xdr:row>
      <xdr:rowOff>34290</xdr:rowOff>
    </xdr:to>
    <xdr:cxnSp macro="">
      <xdr:nvCxnSpPr>
        <xdr:cNvPr id="440" name="直線コネクタ 439"/>
        <xdr:cNvCxnSpPr/>
      </xdr:nvCxnSpPr>
      <xdr:spPr>
        <a:xfrm>
          <a:off x="15481300" y="650748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71120</xdr:rowOff>
    </xdr:from>
    <xdr:to>
      <xdr:col>76</xdr:col>
      <xdr:colOff>165100</xdr:colOff>
      <xdr:row>38</xdr:row>
      <xdr:rowOff>1270</xdr:rowOff>
    </xdr:to>
    <xdr:sp macro="" textlink="">
      <xdr:nvSpPr>
        <xdr:cNvPr id="441" name="楕円 440"/>
        <xdr:cNvSpPr/>
      </xdr:nvSpPr>
      <xdr:spPr>
        <a:xfrm>
          <a:off x="14541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121920</xdr:rowOff>
    </xdr:from>
    <xdr:to>
      <xdr:col>81</xdr:col>
      <xdr:colOff>50800</xdr:colOff>
      <xdr:row>37</xdr:row>
      <xdr:rowOff>163830</xdr:rowOff>
    </xdr:to>
    <xdr:cxnSp macro="">
      <xdr:nvCxnSpPr>
        <xdr:cNvPr id="442" name="直線コネクタ 441"/>
        <xdr:cNvCxnSpPr/>
      </xdr:nvCxnSpPr>
      <xdr:spPr>
        <a:xfrm>
          <a:off x="14592300" y="64655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29210</xdr:rowOff>
    </xdr:from>
    <xdr:to>
      <xdr:col>72</xdr:col>
      <xdr:colOff>38100</xdr:colOff>
      <xdr:row>37</xdr:row>
      <xdr:rowOff>130810</xdr:rowOff>
    </xdr:to>
    <xdr:sp macro="" textlink="">
      <xdr:nvSpPr>
        <xdr:cNvPr id="443" name="楕円 442"/>
        <xdr:cNvSpPr/>
      </xdr:nvSpPr>
      <xdr:spPr>
        <a:xfrm>
          <a:off x="136525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80010</xdr:rowOff>
    </xdr:from>
    <xdr:to>
      <xdr:col>76</xdr:col>
      <xdr:colOff>114300</xdr:colOff>
      <xdr:row>37</xdr:row>
      <xdr:rowOff>121920</xdr:rowOff>
    </xdr:to>
    <xdr:cxnSp macro="">
      <xdr:nvCxnSpPr>
        <xdr:cNvPr id="444" name="直線コネクタ 443"/>
        <xdr:cNvCxnSpPr/>
      </xdr:nvCxnSpPr>
      <xdr:spPr>
        <a:xfrm>
          <a:off x="13703300" y="64236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158750</xdr:rowOff>
    </xdr:from>
    <xdr:to>
      <xdr:col>67</xdr:col>
      <xdr:colOff>101600</xdr:colOff>
      <xdr:row>37</xdr:row>
      <xdr:rowOff>88900</xdr:rowOff>
    </xdr:to>
    <xdr:sp macro="" textlink="">
      <xdr:nvSpPr>
        <xdr:cNvPr id="445" name="楕円 444"/>
        <xdr:cNvSpPr/>
      </xdr:nvSpPr>
      <xdr:spPr>
        <a:xfrm>
          <a:off x="127635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38100</xdr:rowOff>
    </xdr:from>
    <xdr:to>
      <xdr:col>71</xdr:col>
      <xdr:colOff>177800</xdr:colOff>
      <xdr:row>37</xdr:row>
      <xdr:rowOff>80010</xdr:rowOff>
    </xdr:to>
    <xdr:cxnSp macro="">
      <xdr:nvCxnSpPr>
        <xdr:cNvPr id="446" name="直線コネクタ 445"/>
        <xdr:cNvCxnSpPr/>
      </xdr:nvCxnSpPr>
      <xdr:spPr>
        <a:xfrm>
          <a:off x="12814300" y="63817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158767</xdr:rowOff>
    </xdr:from>
    <xdr:ext cx="405111" cy="259045"/>
    <xdr:sp macro="" textlink="">
      <xdr:nvSpPr>
        <xdr:cNvPr id="447" name="n_1aveValue【認定こども園・幼稚園・保育所】&#10;有形固定資産減価償却率"/>
        <xdr:cNvSpPr txBox="1"/>
      </xdr:nvSpPr>
      <xdr:spPr>
        <a:xfrm>
          <a:off x="152660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170197</xdr:rowOff>
    </xdr:from>
    <xdr:ext cx="405111" cy="259045"/>
    <xdr:sp macro="" textlink="">
      <xdr:nvSpPr>
        <xdr:cNvPr id="448" name="n_2aveValue【認定こども園・幼稚園・保育所】&#10;有形固定資産減価償却率"/>
        <xdr:cNvSpPr txBox="1"/>
      </xdr:nvSpPr>
      <xdr:spPr>
        <a:xfrm>
          <a:off x="143897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139082</xdr:rowOff>
    </xdr:from>
    <xdr:ext cx="405111" cy="259045"/>
    <xdr:sp macro="" textlink="">
      <xdr:nvSpPr>
        <xdr:cNvPr id="449" name="n_3aveValue【認定こども園・幼稚園・保育所】&#10;有形固定資産減価償却率"/>
        <xdr:cNvSpPr txBox="1"/>
      </xdr:nvSpPr>
      <xdr:spPr>
        <a:xfrm>
          <a:off x="13500744" y="648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114317</xdr:rowOff>
    </xdr:from>
    <xdr:ext cx="405111" cy="259045"/>
    <xdr:sp macro="" textlink="">
      <xdr:nvSpPr>
        <xdr:cNvPr id="450" name="n_4aveValue【認定こども園・幼稚園・保育所】&#10;有形固定資産減価償却率"/>
        <xdr:cNvSpPr txBox="1"/>
      </xdr:nvSpPr>
      <xdr:spPr>
        <a:xfrm>
          <a:off x="12611744" y="645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34307</xdr:rowOff>
    </xdr:from>
    <xdr:ext cx="405111" cy="259045"/>
    <xdr:sp macro="" textlink="">
      <xdr:nvSpPr>
        <xdr:cNvPr id="451" name="n_1mainValue【認定こども園・幼稚園・保育所】&#10;有形固定資産減価償却率"/>
        <xdr:cNvSpPr txBox="1"/>
      </xdr:nvSpPr>
      <xdr:spPr>
        <a:xfrm>
          <a:off x="152660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163847</xdr:rowOff>
    </xdr:from>
    <xdr:ext cx="405111" cy="259045"/>
    <xdr:sp macro="" textlink="">
      <xdr:nvSpPr>
        <xdr:cNvPr id="452" name="n_2mainValue【認定こども園・幼稚園・保育所】&#10;有形固定資産減価償却率"/>
        <xdr:cNvSpPr txBox="1"/>
      </xdr:nvSpPr>
      <xdr:spPr>
        <a:xfrm>
          <a:off x="143897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147337</xdr:rowOff>
    </xdr:from>
    <xdr:ext cx="405111" cy="259045"/>
    <xdr:sp macro="" textlink="">
      <xdr:nvSpPr>
        <xdr:cNvPr id="453" name="n_3mainValue【認定こども園・幼稚園・保育所】&#10;有形固定資産減価償却率"/>
        <xdr:cNvSpPr txBox="1"/>
      </xdr:nvSpPr>
      <xdr:spPr>
        <a:xfrm>
          <a:off x="13500744" y="614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105427</xdr:rowOff>
    </xdr:from>
    <xdr:ext cx="405111" cy="259045"/>
    <xdr:sp macro="" textlink="">
      <xdr:nvSpPr>
        <xdr:cNvPr id="454" name="n_4mainValue【認定こども園・幼稚園・保育所】&#10;有形固定資産減価償却率"/>
        <xdr:cNvSpPr txBox="1"/>
      </xdr:nvSpPr>
      <xdr:spPr>
        <a:xfrm>
          <a:off x="126117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6" name="テキスト ボックス 46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8" name="テキスト ボックス 46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0" name="テキスト ボックス 46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2" name="テキスト ボックス 47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4" name="テキスト ボックス 47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68580</xdr:rowOff>
    </xdr:from>
    <xdr:to>
      <xdr:col>116</xdr:col>
      <xdr:colOff>62864</xdr:colOff>
      <xdr:row>42</xdr:row>
      <xdr:rowOff>22860</xdr:rowOff>
    </xdr:to>
    <xdr:cxnSp macro="">
      <xdr:nvCxnSpPr>
        <xdr:cNvPr id="478" name="直線コネクタ 477"/>
        <xdr:cNvCxnSpPr/>
      </xdr:nvCxnSpPr>
      <xdr:spPr>
        <a:xfrm flipV="1">
          <a:off x="22160864" y="58978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79"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80" name="直線コネクタ 479"/>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15257</xdr:rowOff>
    </xdr:from>
    <xdr:ext cx="469744" cy="259045"/>
    <xdr:sp macro="" textlink="">
      <xdr:nvSpPr>
        <xdr:cNvPr id="481" name="【認定こども園・幼稚園・保育所】&#10;一人当たり面積最大値テキスト"/>
        <xdr:cNvSpPr txBox="1"/>
      </xdr:nvSpPr>
      <xdr:spPr>
        <a:xfrm>
          <a:off x="22199600" y="56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68580</xdr:rowOff>
    </xdr:from>
    <xdr:to>
      <xdr:col>116</xdr:col>
      <xdr:colOff>152400</xdr:colOff>
      <xdr:row>34</xdr:row>
      <xdr:rowOff>68580</xdr:rowOff>
    </xdr:to>
    <xdr:cxnSp macro="">
      <xdr:nvCxnSpPr>
        <xdr:cNvPr id="482" name="直線コネクタ 481"/>
        <xdr:cNvCxnSpPr/>
      </xdr:nvCxnSpPr>
      <xdr:spPr>
        <a:xfrm>
          <a:off x="22072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2557</xdr:rowOff>
    </xdr:from>
    <xdr:ext cx="469744" cy="259045"/>
    <xdr:sp macro="" textlink="">
      <xdr:nvSpPr>
        <xdr:cNvPr id="483" name="【認定こども園・幼稚園・保育所】&#10;一人当たり面積平均値テキスト"/>
        <xdr:cNvSpPr txBox="1"/>
      </xdr:nvSpPr>
      <xdr:spPr>
        <a:xfrm>
          <a:off x="22199600" y="668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151130</xdr:rowOff>
    </xdr:from>
    <xdr:to>
      <xdr:col>116</xdr:col>
      <xdr:colOff>114300</xdr:colOff>
      <xdr:row>40</xdr:row>
      <xdr:rowOff>81280</xdr:rowOff>
    </xdr:to>
    <xdr:sp macro="" textlink="">
      <xdr:nvSpPr>
        <xdr:cNvPr id="484" name="フローチャート: 判断 483"/>
        <xdr:cNvSpPr/>
      </xdr:nvSpPr>
      <xdr:spPr>
        <a:xfrm>
          <a:off x="221107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485" name="フローチャート: 判断 484"/>
        <xdr:cNvSpPr/>
      </xdr:nvSpPr>
      <xdr:spPr>
        <a:xfrm>
          <a:off x="21272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166370</xdr:rowOff>
    </xdr:from>
    <xdr:to>
      <xdr:col>107</xdr:col>
      <xdr:colOff>101600</xdr:colOff>
      <xdr:row>40</xdr:row>
      <xdr:rowOff>96520</xdr:rowOff>
    </xdr:to>
    <xdr:sp macro="" textlink="">
      <xdr:nvSpPr>
        <xdr:cNvPr id="486" name="フローチャート: 判断 485"/>
        <xdr:cNvSpPr/>
      </xdr:nvSpPr>
      <xdr:spPr>
        <a:xfrm>
          <a:off x="203835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170180</xdr:rowOff>
    </xdr:from>
    <xdr:to>
      <xdr:col>102</xdr:col>
      <xdr:colOff>165100</xdr:colOff>
      <xdr:row>40</xdr:row>
      <xdr:rowOff>100330</xdr:rowOff>
    </xdr:to>
    <xdr:sp macro="" textlink="">
      <xdr:nvSpPr>
        <xdr:cNvPr id="487" name="フローチャート: 判断 486"/>
        <xdr:cNvSpPr/>
      </xdr:nvSpPr>
      <xdr:spPr>
        <a:xfrm>
          <a:off x="19494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2540</xdr:rowOff>
    </xdr:from>
    <xdr:to>
      <xdr:col>98</xdr:col>
      <xdr:colOff>38100</xdr:colOff>
      <xdr:row>40</xdr:row>
      <xdr:rowOff>104140</xdr:rowOff>
    </xdr:to>
    <xdr:sp macro="" textlink="">
      <xdr:nvSpPr>
        <xdr:cNvPr id="488" name="フローチャート: 判断 487"/>
        <xdr:cNvSpPr/>
      </xdr:nvSpPr>
      <xdr:spPr>
        <a:xfrm>
          <a:off x="18605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109220</xdr:rowOff>
    </xdr:from>
    <xdr:to>
      <xdr:col>116</xdr:col>
      <xdr:colOff>114300</xdr:colOff>
      <xdr:row>42</xdr:row>
      <xdr:rowOff>39370</xdr:rowOff>
    </xdr:to>
    <xdr:sp macro="" textlink="">
      <xdr:nvSpPr>
        <xdr:cNvPr id="494" name="楕円 493"/>
        <xdr:cNvSpPr/>
      </xdr:nvSpPr>
      <xdr:spPr>
        <a:xfrm>
          <a:off x="22110700" y="713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24147</xdr:rowOff>
    </xdr:from>
    <xdr:ext cx="469744" cy="259045"/>
    <xdr:sp macro="" textlink="">
      <xdr:nvSpPr>
        <xdr:cNvPr id="495" name="【認定こども園・幼稚園・保育所】&#10;一人当たり面積該当値テキスト"/>
        <xdr:cNvSpPr txBox="1"/>
      </xdr:nvSpPr>
      <xdr:spPr>
        <a:xfrm>
          <a:off x="22199600" y="705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109220</xdr:rowOff>
    </xdr:from>
    <xdr:to>
      <xdr:col>112</xdr:col>
      <xdr:colOff>38100</xdr:colOff>
      <xdr:row>42</xdr:row>
      <xdr:rowOff>39370</xdr:rowOff>
    </xdr:to>
    <xdr:sp macro="" textlink="">
      <xdr:nvSpPr>
        <xdr:cNvPr id="496" name="楕円 495"/>
        <xdr:cNvSpPr/>
      </xdr:nvSpPr>
      <xdr:spPr>
        <a:xfrm>
          <a:off x="21272500" y="713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160020</xdr:rowOff>
    </xdr:from>
    <xdr:to>
      <xdr:col>116</xdr:col>
      <xdr:colOff>63500</xdr:colOff>
      <xdr:row>41</xdr:row>
      <xdr:rowOff>160020</xdr:rowOff>
    </xdr:to>
    <xdr:cxnSp macro="">
      <xdr:nvCxnSpPr>
        <xdr:cNvPr id="497" name="直線コネクタ 496"/>
        <xdr:cNvCxnSpPr/>
      </xdr:nvCxnSpPr>
      <xdr:spPr>
        <a:xfrm>
          <a:off x="21323300" y="71894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109220</xdr:rowOff>
    </xdr:from>
    <xdr:to>
      <xdr:col>107</xdr:col>
      <xdr:colOff>101600</xdr:colOff>
      <xdr:row>42</xdr:row>
      <xdr:rowOff>39370</xdr:rowOff>
    </xdr:to>
    <xdr:sp macro="" textlink="">
      <xdr:nvSpPr>
        <xdr:cNvPr id="498" name="楕円 497"/>
        <xdr:cNvSpPr/>
      </xdr:nvSpPr>
      <xdr:spPr>
        <a:xfrm>
          <a:off x="20383500" y="713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160020</xdr:rowOff>
    </xdr:from>
    <xdr:to>
      <xdr:col>111</xdr:col>
      <xdr:colOff>177800</xdr:colOff>
      <xdr:row>41</xdr:row>
      <xdr:rowOff>160020</xdr:rowOff>
    </xdr:to>
    <xdr:cxnSp macro="">
      <xdr:nvCxnSpPr>
        <xdr:cNvPr id="499" name="直線コネクタ 498"/>
        <xdr:cNvCxnSpPr/>
      </xdr:nvCxnSpPr>
      <xdr:spPr>
        <a:xfrm>
          <a:off x="20434300" y="7189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109220</xdr:rowOff>
    </xdr:from>
    <xdr:to>
      <xdr:col>102</xdr:col>
      <xdr:colOff>165100</xdr:colOff>
      <xdr:row>42</xdr:row>
      <xdr:rowOff>39370</xdr:rowOff>
    </xdr:to>
    <xdr:sp macro="" textlink="">
      <xdr:nvSpPr>
        <xdr:cNvPr id="500" name="楕円 499"/>
        <xdr:cNvSpPr/>
      </xdr:nvSpPr>
      <xdr:spPr>
        <a:xfrm>
          <a:off x="19494500" y="713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160020</xdr:rowOff>
    </xdr:from>
    <xdr:to>
      <xdr:col>107</xdr:col>
      <xdr:colOff>50800</xdr:colOff>
      <xdr:row>41</xdr:row>
      <xdr:rowOff>160020</xdr:rowOff>
    </xdr:to>
    <xdr:cxnSp macro="">
      <xdr:nvCxnSpPr>
        <xdr:cNvPr id="501" name="直線コネクタ 500"/>
        <xdr:cNvCxnSpPr/>
      </xdr:nvCxnSpPr>
      <xdr:spPr>
        <a:xfrm>
          <a:off x="19545300" y="7189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109220</xdr:rowOff>
    </xdr:from>
    <xdr:to>
      <xdr:col>98</xdr:col>
      <xdr:colOff>38100</xdr:colOff>
      <xdr:row>42</xdr:row>
      <xdr:rowOff>39370</xdr:rowOff>
    </xdr:to>
    <xdr:sp macro="" textlink="">
      <xdr:nvSpPr>
        <xdr:cNvPr id="502" name="楕円 501"/>
        <xdr:cNvSpPr/>
      </xdr:nvSpPr>
      <xdr:spPr>
        <a:xfrm>
          <a:off x="18605500" y="713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160020</xdr:rowOff>
    </xdr:from>
    <xdr:to>
      <xdr:col>102</xdr:col>
      <xdr:colOff>114300</xdr:colOff>
      <xdr:row>41</xdr:row>
      <xdr:rowOff>160020</xdr:rowOff>
    </xdr:to>
    <xdr:cxnSp macro="">
      <xdr:nvCxnSpPr>
        <xdr:cNvPr id="503" name="直線コネクタ 502"/>
        <xdr:cNvCxnSpPr/>
      </xdr:nvCxnSpPr>
      <xdr:spPr>
        <a:xfrm>
          <a:off x="18656300" y="7189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105427</xdr:rowOff>
    </xdr:from>
    <xdr:ext cx="469744" cy="259045"/>
    <xdr:sp macro="" textlink="">
      <xdr:nvSpPr>
        <xdr:cNvPr id="504" name="n_1aveValue【認定こども園・幼稚園・保育所】&#10;一人当たり面積"/>
        <xdr:cNvSpPr txBox="1"/>
      </xdr:nvSpPr>
      <xdr:spPr>
        <a:xfrm>
          <a:off x="210757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113047</xdr:rowOff>
    </xdr:from>
    <xdr:ext cx="469744" cy="259045"/>
    <xdr:sp macro="" textlink="">
      <xdr:nvSpPr>
        <xdr:cNvPr id="505" name="n_2aveValue【認定こども園・幼稚園・保育所】&#10;一人当たり面積"/>
        <xdr:cNvSpPr txBox="1"/>
      </xdr:nvSpPr>
      <xdr:spPr>
        <a:xfrm>
          <a:off x="20199427" y="662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116857</xdr:rowOff>
    </xdr:from>
    <xdr:ext cx="469744" cy="259045"/>
    <xdr:sp macro="" textlink="">
      <xdr:nvSpPr>
        <xdr:cNvPr id="506" name="n_3aveValue【認定こども園・幼稚園・保育所】&#10;一人当たり面積"/>
        <xdr:cNvSpPr txBox="1"/>
      </xdr:nvSpPr>
      <xdr:spPr>
        <a:xfrm>
          <a:off x="19310427" y="663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120667</xdr:rowOff>
    </xdr:from>
    <xdr:ext cx="469744" cy="259045"/>
    <xdr:sp macro="" textlink="">
      <xdr:nvSpPr>
        <xdr:cNvPr id="507" name="n_4aveValue【認定こども園・幼稚園・保育所】&#10;一人当たり面積"/>
        <xdr:cNvSpPr txBox="1"/>
      </xdr:nvSpPr>
      <xdr:spPr>
        <a:xfrm>
          <a:off x="184214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30497</xdr:rowOff>
    </xdr:from>
    <xdr:ext cx="469744" cy="259045"/>
    <xdr:sp macro="" textlink="">
      <xdr:nvSpPr>
        <xdr:cNvPr id="508" name="n_1mainValue【認定こども園・幼稚園・保育所】&#10;一人当たり面積"/>
        <xdr:cNvSpPr txBox="1"/>
      </xdr:nvSpPr>
      <xdr:spPr>
        <a:xfrm>
          <a:off x="21075727" y="723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30497</xdr:rowOff>
    </xdr:from>
    <xdr:ext cx="469744" cy="259045"/>
    <xdr:sp macro="" textlink="">
      <xdr:nvSpPr>
        <xdr:cNvPr id="509" name="n_2mainValue【認定こども園・幼稚園・保育所】&#10;一人当たり面積"/>
        <xdr:cNvSpPr txBox="1"/>
      </xdr:nvSpPr>
      <xdr:spPr>
        <a:xfrm>
          <a:off x="20199427" y="723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30497</xdr:rowOff>
    </xdr:from>
    <xdr:ext cx="469744" cy="259045"/>
    <xdr:sp macro="" textlink="">
      <xdr:nvSpPr>
        <xdr:cNvPr id="510" name="n_3mainValue【認定こども園・幼稚園・保育所】&#10;一人当たり面積"/>
        <xdr:cNvSpPr txBox="1"/>
      </xdr:nvSpPr>
      <xdr:spPr>
        <a:xfrm>
          <a:off x="19310427" y="723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42</xdr:row>
      <xdr:rowOff>30497</xdr:rowOff>
    </xdr:from>
    <xdr:ext cx="469744" cy="259045"/>
    <xdr:sp macro="" textlink="">
      <xdr:nvSpPr>
        <xdr:cNvPr id="511" name="n_4mainValue【認定こども園・幼稚園・保育所】&#10;一人当たり面積"/>
        <xdr:cNvSpPr txBox="1"/>
      </xdr:nvSpPr>
      <xdr:spPr>
        <a:xfrm>
          <a:off x="18421427" y="723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4" name="テキスト ボックス 523"/>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6" name="テキスト ボックス 52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8" name="テキスト ボックス 52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0" name="テキスト ボックス 52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2" name="テキスト ボックス 53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4" name="テキスト ボックス 533"/>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5715</xdr:rowOff>
    </xdr:from>
    <xdr:to>
      <xdr:col>85</xdr:col>
      <xdr:colOff>126364</xdr:colOff>
      <xdr:row>63</xdr:row>
      <xdr:rowOff>78105</xdr:rowOff>
    </xdr:to>
    <xdr:cxnSp macro="">
      <xdr:nvCxnSpPr>
        <xdr:cNvPr id="536" name="直線コネクタ 535"/>
        <xdr:cNvCxnSpPr/>
      </xdr:nvCxnSpPr>
      <xdr:spPr>
        <a:xfrm flipV="1">
          <a:off x="16318864" y="977836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537" name="【学校施設】&#10;有形固定資産減価償却率最小値テキスト"/>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538" name="直線コネクタ 537"/>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123842</xdr:rowOff>
    </xdr:from>
    <xdr:ext cx="405111" cy="259045"/>
    <xdr:sp macro="" textlink="">
      <xdr:nvSpPr>
        <xdr:cNvPr id="539" name="【学校施設】&#10;有形固定資産減価償却率最大値テキスト"/>
        <xdr:cNvSpPr txBox="1"/>
      </xdr:nvSpPr>
      <xdr:spPr>
        <a:xfrm>
          <a:off x="16357600" y="955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5715</xdr:rowOff>
    </xdr:from>
    <xdr:to>
      <xdr:col>86</xdr:col>
      <xdr:colOff>25400</xdr:colOff>
      <xdr:row>57</xdr:row>
      <xdr:rowOff>5715</xdr:rowOff>
    </xdr:to>
    <xdr:cxnSp macro="">
      <xdr:nvCxnSpPr>
        <xdr:cNvPr id="540" name="直線コネクタ 539"/>
        <xdr:cNvCxnSpPr/>
      </xdr:nvCxnSpPr>
      <xdr:spPr>
        <a:xfrm>
          <a:off x="16230600" y="97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86377</xdr:rowOff>
    </xdr:from>
    <xdr:ext cx="405111" cy="259045"/>
    <xdr:sp macro="" textlink="">
      <xdr:nvSpPr>
        <xdr:cNvPr id="541" name="【学校施設】&#10;有形固定資産減価償却率平均値テキスト"/>
        <xdr:cNvSpPr txBox="1"/>
      </xdr:nvSpPr>
      <xdr:spPr>
        <a:xfrm>
          <a:off x="16357600" y="1020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542" name="フローチャート: 判断 541"/>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48260</xdr:rowOff>
    </xdr:from>
    <xdr:to>
      <xdr:col>81</xdr:col>
      <xdr:colOff>101600</xdr:colOff>
      <xdr:row>60</xdr:row>
      <xdr:rowOff>149860</xdr:rowOff>
    </xdr:to>
    <xdr:sp macro="" textlink="">
      <xdr:nvSpPr>
        <xdr:cNvPr id="543" name="フローチャート: 判断 542"/>
        <xdr:cNvSpPr/>
      </xdr:nvSpPr>
      <xdr:spPr>
        <a:xfrm>
          <a:off x="15430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38735</xdr:rowOff>
    </xdr:from>
    <xdr:to>
      <xdr:col>76</xdr:col>
      <xdr:colOff>165100</xdr:colOff>
      <xdr:row>60</xdr:row>
      <xdr:rowOff>140335</xdr:rowOff>
    </xdr:to>
    <xdr:sp macro="" textlink="">
      <xdr:nvSpPr>
        <xdr:cNvPr id="544" name="フローチャート: 判断 543"/>
        <xdr:cNvSpPr/>
      </xdr:nvSpPr>
      <xdr:spPr>
        <a:xfrm>
          <a:off x="14541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545" name="フローチャート: 判断 544"/>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27305</xdr:rowOff>
    </xdr:from>
    <xdr:to>
      <xdr:col>67</xdr:col>
      <xdr:colOff>101600</xdr:colOff>
      <xdr:row>60</xdr:row>
      <xdr:rowOff>128905</xdr:rowOff>
    </xdr:to>
    <xdr:sp macro="" textlink="">
      <xdr:nvSpPr>
        <xdr:cNvPr id="546" name="フローチャート: 判断 545"/>
        <xdr:cNvSpPr/>
      </xdr:nvSpPr>
      <xdr:spPr>
        <a:xfrm>
          <a:off x="12763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153035</xdr:rowOff>
    </xdr:from>
    <xdr:to>
      <xdr:col>85</xdr:col>
      <xdr:colOff>177800</xdr:colOff>
      <xdr:row>61</xdr:row>
      <xdr:rowOff>83185</xdr:rowOff>
    </xdr:to>
    <xdr:sp macro="" textlink="">
      <xdr:nvSpPr>
        <xdr:cNvPr id="552" name="楕円 551"/>
        <xdr:cNvSpPr/>
      </xdr:nvSpPr>
      <xdr:spPr>
        <a:xfrm>
          <a:off x="16268700" y="1044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131462</xdr:rowOff>
    </xdr:from>
    <xdr:ext cx="405111" cy="259045"/>
    <xdr:sp macro="" textlink="">
      <xdr:nvSpPr>
        <xdr:cNvPr id="553" name="【学校施設】&#10;有形固定資産減価償却率該当値テキスト"/>
        <xdr:cNvSpPr txBox="1"/>
      </xdr:nvSpPr>
      <xdr:spPr>
        <a:xfrm>
          <a:off x="16357600"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160655</xdr:rowOff>
    </xdr:from>
    <xdr:to>
      <xdr:col>81</xdr:col>
      <xdr:colOff>101600</xdr:colOff>
      <xdr:row>61</xdr:row>
      <xdr:rowOff>90805</xdr:rowOff>
    </xdr:to>
    <xdr:sp macro="" textlink="">
      <xdr:nvSpPr>
        <xdr:cNvPr id="554" name="楕円 553"/>
        <xdr:cNvSpPr/>
      </xdr:nvSpPr>
      <xdr:spPr>
        <a:xfrm>
          <a:off x="15430500" y="104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32385</xdr:rowOff>
    </xdr:from>
    <xdr:to>
      <xdr:col>85</xdr:col>
      <xdr:colOff>127000</xdr:colOff>
      <xdr:row>61</xdr:row>
      <xdr:rowOff>40005</xdr:rowOff>
    </xdr:to>
    <xdr:cxnSp macro="">
      <xdr:nvCxnSpPr>
        <xdr:cNvPr id="555" name="直線コネクタ 554"/>
        <xdr:cNvCxnSpPr/>
      </xdr:nvCxnSpPr>
      <xdr:spPr>
        <a:xfrm flipV="1">
          <a:off x="15481300" y="1049083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149225</xdr:rowOff>
    </xdr:from>
    <xdr:to>
      <xdr:col>76</xdr:col>
      <xdr:colOff>165100</xdr:colOff>
      <xdr:row>61</xdr:row>
      <xdr:rowOff>79375</xdr:rowOff>
    </xdr:to>
    <xdr:sp macro="" textlink="">
      <xdr:nvSpPr>
        <xdr:cNvPr id="556" name="楕円 555"/>
        <xdr:cNvSpPr/>
      </xdr:nvSpPr>
      <xdr:spPr>
        <a:xfrm>
          <a:off x="14541500" y="104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28575</xdr:rowOff>
    </xdr:from>
    <xdr:to>
      <xdr:col>81</xdr:col>
      <xdr:colOff>50800</xdr:colOff>
      <xdr:row>61</xdr:row>
      <xdr:rowOff>40005</xdr:rowOff>
    </xdr:to>
    <xdr:cxnSp macro="">
      <xdr:nvCxnSpPr>
        <xdr:cNvPr id="557" name="直線コネクタ 556"/>
        <xdr:cNvCxnSpPr/>
      </xdr:nvCxnSpPr>
      <xdr:spPr>
        <a:xfrm>
          <a:off x="14592300" y="1048702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23495</xdr:rowOff>
    </xdr:from>
    <xdr:to>
      <xdr:col>72</xdr:col>
      <xdr:colOff>38100</xdr:colOff>
      <xdr:row>61</xdr:row>
      <xdr:rowOff>125095</xdr:rowOff>
    </xdr:to>
    <xdr:sp macro="" textlink="">
      <xdr:nvSpPr>
        <xdr:cNvPr id="558" name="楕円 557"/>
        <xdr:cNvSpPr/>
      </xdr:nvSpPr>
      <xdr:spPr>
        <a:xfrm>
          <a:off x="13652500" y="1048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28575</xdr:rowOff>
    </xdr:from>
    <xdr:to>
      <xdr:col>76</xdr:col>
      <xdr:colOff>114300</xdr:colOff>
      <xdr:row>61</xdr:row>
      <xdr:rowOff>74295</xdr:rowOff>
    </xdr:to>
    <xdr:cxnSp macro="">
      <xdr:nvCxnSpPr>
        <xdr:cNvPr id="559" name="直線コネクタ 558"/>
        <xdr:cNvCxnSpPr/>
      </xdr:nvCxnSpPr>
      <xdr:spPr>
        <a:xfrm flipV="1">
          <a:off x="13703300" y="1048702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71120</xdr:rowOff>
    </xdr:from>
    <xdr:to>
      <xdr:col>67</xdr:col>
      <xdr:colOff>101600</xdr:colOff>
      <xdr:row>62</xdr:row>
      <xdr:rowOff>1270</xdr:rowOff>
    </xdr:to>
    <xdr:sp macro="" textlink="">
      <xdr:nvSpPr>
        <xdr:cNvPr id="560" name="楕円 559"/>
        <xdr:cNvSpPr/>
      </xdr:nvSpPr>
      <xdr:spPr>
        <a:xfrm>
          <a:off x="12763500" y="1052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74295</xdr:rowOff>
    </xdr:from>
    <xdr:to>
      <xdr:col>71</xdr:col>
      <xdr:colOff>177800</xdr:colOff>
      <xdr:row>61</xdr:row>
      <xdr:rowOff>121920</xdr:rowOff>
    </xdr:to>
    <xdr:cxnSp macro="">
      <xdr:nvCxnSpPr>
        <xdr:cNvPr id="561" name="直線コネクタ 560"/>
        <xdr:cNvCxnSpPr/>
      </xdr:nvCxnSpPr>
      <xdr:spPr>
        <a:xfrm flipV="1">
          <a:off x="12814300" y="1053274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166387</xdr:rowOff>
    </xdr:from>
    <xdr:ext cx="405111" cy="259045"/>
    <xdr:sp macro="" textlink="">
      <xdr:nvSpPr>
        <xdr:cNvPr id="562" name="n_1aveValue【学校施設】&#10;有形固定資産減価償却率"/>
        <xdr:cNvSpPr txBox="1"/>
      </xdr:nvSpPr>
      <xdr:spPr>
        <a:xfrm>
          <a:off x="152660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156862</xdr:rowOff>
    </xdr:from>
    <xdr:ext cx="405111" cy="259045"/>
    <xdr:sp macro="" textlink="">
      <xdr:nvSpPr>
        <xdr:cNvPr id="563" name="n_2aveValue【学校施設】&#10;有形固定資産減価償却率"/>
        <xdr:cNvSpPr txBox="1"/>
      </xdr:nvSpPr>
      <xdr:spPr>
        <a:xfrm>
          <a:off x="14389744" y="1010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145432</xdr:rowOff>
    </xdr:from>
    <xdr:ext cx="405111" cy="259045"/>
    <xdr:sp macro="" textlink="">
      <xdr:nvSpPr>
        <xdr:cNvPr id="564" name="n_3aveValue【学校施設】&#10;有形固定資産減価償却率"/>
        <xdr:cNvSpPr txBox="1"/>
      </xdr:nvSpPr>
      <xdr:spPr>
        <a:xfrm>
          <a:off x="13500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145432</xdr:rowOff>
    </xdr:from>
    <xdr:ext cx="405111" cy="259045"/>
    <xdr:sp macro="" textlink="">
      <xdr:nvSpPr>
        <xdr:cNvPr id="565" name="n_4aveValue【学校施設】&#10;有形固定資産減価償却率"/>
        <xdr:cNvSpPr txBox="1"/>
      </xdr:nvSpPr>
      <xdr:spPr>
        <a:xfrm>
          <a:off x="12611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81932</xdr:rowOff>
    </xdr:from>
    <xdr:ext cx="405111" cy="259045"/>
    <xdr:sp macro="" textlink="">
      <xdr:nvSpPr>
        <xdr:cNvPr id="566" name="n_1mainValue【学校施設】&#10;有形固定資産減価償却率"/>
        <xdr:cNvSpPr txBox="1"/>
      </xdr:nvSpPr>
      <xdr:spPr>
        <a:xfrm>
          <a:off x="15266044" y="1054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70502</xdr:rowOff>
    </xdr:from>
    <xdr:ext cx="405111" cy="259045"/>
    <xdr:sp macro="" textlink="">
      <xdr:nvSpPr>
        <xdr:cNvPr id="567" name="n_2mainValue【学校施設】&#10;有形固定資産減価償却率"/>
        <xdr:cNvSpPr txBox="1"/>
      </xdr:nvSpPr>
      <xdr:spPr>
        <a:xfrm>
          <a:off x="14389744" y="1052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116222</xdr:rowOff>
    </xdr:from>
    <xdr:ext cx="405111" cy="259045"/>
    <xdr:sp macro="" textlink="">
      <xdr:nvSpPr>
        <xdr:cNvPr id="568" name="n_3mainValue【学校施設】&#10;有形固定資産減価償却率"/>
        <xdr:cNvSpPr txBox="1"/>
      </xdr:nvSpPr>
      <xdr:spPr>
        <a:xfrm>
          <a:off x="13500744" y="105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163847</xdr:rowOff>
    </xdr:from>
    <xdr:ext cx="405111" cy="259045"/>
    <xdr:sp macro="" textlink="">
      <xdr:nvSpPr>
        <xdr:cNvPr id="569" name="n_4mainValue【学校施設】&#10;有形固定資産減価償却率"/>
        <xdr:cNvSpPr txBox="1"/>
      </xdr:nvSpPr>
      <xdr:spPr>
        <a:xfrm>
          <a:off x="12611744"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0" name="直線コネクタ 57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1" name="テキスト ボックス 58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2" name="直線コネクタ 58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3" name="テキスト ボックス 58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4" name="直線コネクタ 58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5" name="テキスト ボックス 58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6" name="直線コネクタ 58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7" name="テキスト ボックス 58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8" name="直線コネクタ 58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9" name="テキスト ボックス 58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1" name="テキスト ボックス 590"/>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60769</xdr:rowOff>
    </xdr:from>
    <xdr:to>
      <xdr:col>116</xdr:col>
      <xdr:colOff>62864</xdr:colOff>
      <xdr:row>63</xdr:row>
      <xdr:rowOff>99822</xdr:rowOff>
    </xdr:to>
    <xdr:cxnSp macro="">
      <xdr:nvCxnSpPr>
        <xdr:cNvPr id="593" name="直線コネクタ 592"/>
        <xdr:cNvCxnSpPr/>
      </xdr:nvCxnSpPr>
      <xdr:spPr>
        <a:xfrm flipV="1">
          <a:off x="22160864" y="9661969"/>
          <a:ext cx="0" cy="1239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103649</xdr:rowOff>
    </xdr:from>
    <xdr:ext cx="469744" cy="259045"/>
    <xdr:sp macro="" textlink="">
      <xdr:nvSpPr>
        <xdr:cNvPr id="594" name="【学校施設】&#10;一人当たり面積最小値テキスト"/>
        <xdr:cNvSpPr txBox="1"/>
      </xdr:nvSpPr>
      <xdr:spPr>
        <a:xfrm>
          <a:off x="22199600"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99822</xdr:rowOff>
    </xdr:from>
    <xdr:to>
      <xdr:col>116</xdr:col>
      <xdr:colOff>152400</xdr:colOff>
      <xdr:row>63</xdr:row>
      <xdr:rowOff>99822</xdr:rowOff>
    </xdr:to>
    <xdr:cxnSp macro="">
      <xdr:nvCxnSpPr>
        <xdr:cNvPr id="595" name="直線コネクタ 594"/>
        <xdr:cNvCxnSpPr/>
      </xdr:nvCxnSpPr>
      <xdr:spPr>
        <a:xfrm>
          <a:off x="22072600" y="1090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7446</xdr:rowOff>
    </xdr:from>
    <xdr:ext cx="469744" cy="259045"/>
    <xdr:sp macro="" textlink="">
      <xdr:nvSpPr>
        <xdr:cNvPr id="596" name="【学校施設】&#10;一人当たり面積最大値テキスト"/>
        <xdr:cNvSpPr txBox="1"/>
      </xdr:nvSpPr>
      <xdr:spPr>
        <a:xfrm>
          <a:off x="22199600" y="943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60769</xdr:rowOff>
    </xdr:from>
    <xdr:to>
      <xdr:col>116</xdr:col>
      <xdr:colOff>152400</xdr:colOff>
      <xdr:row>56</xdr:row>
      <xdr:rowOff>60769</xdr:rowOff>
    </xdr:to>
    <xdr:cxnSp macro="">
      <xdr:nvCxnSpPr>
        <xdr:cNvPr id="597" name="直線コネクタ 596"/>
        <xdr:cNvCxnSpPr/>
      </xdr:nvCxnSpPr>
      <xdr:spPr>
        <a:xfrm>
          <a:off x="22072600" y="966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104856</xdr:rowOff>
    </xdr:from>
    <xdr:ext cx="469744" cy="259045"/>
    <xdr:sp macro="" textlink="">
      <xdr:nvSpPr>
        <xdr:cNvPr id="598" name="【学校施設】&#10;一人当たり面積平均値テキスト"/>
        <xdr:cNvSpPr txBox="1"/>
      </xdr:nvSpPr>
      <xdr:spPr>
        <a:xfrm>
          <a:off x="22199600" y="105633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81979</xdr:rowOff>
    </xdr:from>
    <xdr:to>
      <xdr:col>116</xdr:col>
      <xdr:colOff>114300</xdr:colOff>
      <xdr:row>63</xdr:row>
      <xdr:rowOff>12129</xdr:rowOff>
    </xdr:to>
    <xdr:sp macro="" textlink="">
      <xdr:nvSpPr>
        <xdr:cNvPr id="599" name="フローチャート: 判断 598"/>
        <xdr:cNvSpPr/>
      </xdr:nvSpPr>
      <xdr:spPr>
        <a:xfrm>
          <a:off x="22110700" y="1071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79693</xdr:rowOff>
    </xdr:from>
    <xdr:to>
      <xdr:col>112</xdr:col>
      <xdr:colOff>38100</xdr:colOff>
      <xdr:row>63</xdr:row>
      <xdr:rowOff>9843</xdr:rowOff>
    </xdr:to>
    <xdr:sp macro="" textlink="">
      <xdr:nvSpPr>
        <xdr:cNvPr id="600" name="フローチャート: 判断 599"/>
        <xdr:cNvSpPr/>
      </xdr:nvSpPr>
      <xdr:spPr>
        <a:xfrm>
          <a:off x="21272500" y="1070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83883</xdr:rowOff>
    </xdr:from>
    <xdr:to>
      <xdr:col>107</xdr:col>
      <xdr:colOff>101600</xdr:colOff>
      <xdr:row>63</xdr:row>
      <xdr:rowOff>14033</xdr:rowOff>
    </xdr:to>
    <xdr:sp macro="" textlink="">
      <xdr:nvSpPr>
        <xdr:cNvPr id="601" name="フローチャート: 判断 600"/>
        <xdr:cNvSpPr/>
      </xdr:nvSpPr>
      <xdr:spPr>
        <a:xfrm>
          <a:off x="20383500" y="1071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89408</xdr:rowOff>
    </xdr:from>
    <xdr:to>
      <xdr:col>102</xdr:col>
      <xdr:colOff>165100</xdr:colOff>
      <xdr:row>63</xdr:row>
      <xdr:rowOff>19558</xdr:rowOff>
    </xdr:to>
    <xdr:sp macro="" textlink="">
      <xdr:nvSpPr>
        <xdr:cNvPr id="602" name="フローチャート: 判断 601"/>
        <xdr:cNvSpPr/>
      </xdr:nvSpPr>
      <xdr:spPr>
        <a:xfrm>
          <a:off x="19494500" y="107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89027</xdr:rowOff>
    </xdr:from>
    <xdr:to>
      <xdr:col>98</xdr:col>
      <xdr:colOff>38100</xdr:colOff>
      <xdr:row>63</xdr:row>
      <xdr:rowOff>19177</xdr:rowOff>
    </xdr:to>
    <xdr:sp macro="" textlink="">
      <xdr:nvSpPr>
        <xdr:cNvPr id="603" name="フローチャート: 判断 602"/>
        <xdr:cNvSpPr/>
      </xdr:nvSpPr>
      <xdr:spPr>
        <a:xfrm>
          <a:off x="18605500" y="1071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165227</xdr:rowOff>
    </xdr:from>
    <xdr:to>
      <xdr:col>116</xdr:col>
      <xdr:colOff>114300</xdr:colOff>
      <xdr:row>63</xdr:row>
      <xdr:rowOff>95377</xdr:rowOff>
    </xdr:to>
    <xdr:sp macro="" textlink="">
      <xdr:nvSpPr>
        <xdr:cNvPr id="609" name="楕円 608"/>
        <xdr:cNvSpPr/>
      </xdr:nvSpPr>
      <xdr:spPr>
        <a:xfrm>
          <a:off x="22110700" y="1079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80154</xdr:rowOff>
    </xdr:from>
    <xdr:ext cx="469744" cy="259045"/>
    <xdr:sp macro="" textlink="">
      <xdr:nvSpPr>
        <xdr:cNvPr id="610" name="【学校施設】&#10;一人当たり面積該当値テキスト"/>
        <xdr:cNvSpPr txBox="1"/>
      </xdr:nvSpPr>
      <xdr:spPr>
        <a:xfrm>
          <a:off x="22199600" y="10710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167894</xdr:rowOff>
    </xdr:from>
    <xdr:to>
      <xdr:col>112</xdr:col>
      <xdr:colOff>38100</xdr:colOff>
      <xdr:row>63</xdr:row>
      <xdr:rowOff>98044</xdr:rowOff>
    </xdr:to>
    <xdr:sp macro="" textlink="">
      <xdr:nvSpPr>
        <xdr:cNvPr id="611" name="楕円 610"/>
        <xdr:cNvSpPr/>
      </xdr:nvSpPr>
      <xdr:spPr>
        <a:xfrm>
          <a:off x="21272500" y="1079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44577</xdr:rowOff>
    </xdr:from>
    <xdr:to>
      <xdr:col>116</xdr:col>
      <xdr:colOff>63500</xdr:colOff>
      <xdr:row>63</xdr:row>
      <xdr:rowOff>47244</xdr:rowOff>
    </xdr:to>
    <xdr:cxnSp macro="">
      <xdr:nvCxnSpPr>
        <xdr:cNvPr id="612" name="直線コネクタ 611"/>
        <xdr:cNvCxnSpPr/>
      </xdr:nvCxnSpPr>
      <xdr:spPr>
        <a:xfrm flipV="1">
          <a:off x="21323300" y="10845927"/>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169990</xdr:rowOff>
    </xdr:from>
    <xdr:to>
      <xdr:col>107</xdr:col>
      <xdr:colOff>101600</xdr:colOff>
      <xdr:row>63</xdr:row>
      <xdr:rowOff>100140</xdr:rowOff>
    </xdr:to>
    <xdr:sp macro="" textlink="">
      <xdr:nvSpPr>
        <xdr:cNvPr id="613" name="楕円 612"/>
        <xdr:cNvSpPr/>
      </xdr:nvSpPr>
      <xdr:spPr>
        <a:xfrm>
          <a:off x="20383500" y="1079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47244</xdr:rowOff>
    </xdr:from>
    <xdr:to>
      <xdr:col>111</xdr:col>
      <xdr:colOff>177800</xdr:colOff>
      <xdr:row>63</xdr:row>
      <xdr:rowOff>49340</xdr:rowOff>
    </xdr:to>
    <xdr:cxnSp macro="">
      <xdr:nvCxnSpPr>
        <xdr:cNvPr id="614" name="直線コネクタ 613"/>
        <xdr:cNvCxnSpPr/>
      </xdr:nvCxnSpPr>
      <xdr:spPr>
        <a:xfrm flipV="1">
          <a:off x="20434300" y="10848594"/>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3873</xdr:rowOff>
    </xdr:from>
    <xdr:to>
      <xdr:col>102</xdr:col>
      <xdr:colOff>165100</xdr:colOff>
      <xdr:row>63</xdr:row>
      <xdr:rowOff>105473</xdr:rowOff>
    </xdr:to>
    <xdr:sp macro="" textlink="">
      <xdr:nvSpPr>
        <xdr:cNvPr id="615" name="楕円 614"/>
        <xdr:cNvSpPr/>
      </xdr:nvSpPr>
      <xdr:spPr>
        <a:xfrm>
          <a:off x="19494500" y="1080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49340</xdr:rowOff>
    </xdr:from>
    <xdr:to>
      <xdr:col>107</xdr:col>
      <xdr:colOff>50800</xdr:colOff>
      <xdr:row>63</xdr:row>
      <xdr:rowOff>54673</xdr:rowOff>
    </xdr:to>
    <xdr:cxnSp macro="">
      <xdr:nvCxnSpPr>
        <xdr:cNvPr id="616" name="直線コネクタ 615"/>
        <xdr:cNvCxnSpPr/>
      </xdr:nvCxnSpPr>
      <xdr:spPr>
        <a:xfrm flipV="1">
          <a:off x="19545300" y="10850690"/>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4255</xdr:rowOff>
    </xdr:from>
    <xdr:to>
      <xdr:col>98</xdr:col>
      <xdr:colOff>38100</xdr:colOff>
      <xdr:row>63</xdr:row>
      <xdr:rowOff>105855</xdr:rowOff>
    </xdr:to>
    <xdr:sp macro="" textlink="">
      <xdr:nvSpPr>
        <xdr:cNvPr id="617" name="楕円 616"/>
        <xdr:cNvSpPr/>
      </xdr:nvSpPr>
      <xdr:spPr>
        <a:xfrm>
          <a:off x="18605500" y="1080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54673</xdr:rowOff>
    </xdr:from>
    <xdr:to>
      <xdr:col>102</xdr:col>
      <xdr:colOff>114300</xdr:colOff>
      <xdr:row>63</xdr:row>
      <xdr:rowOff>55055</xdr:rowOff>
    </xdr:to>
    <xdr:cxnSp macro="">
      <xdr:nvCxnSpPr>
        <xdr:cNvPr id="618" name="直線コネクタ 617"/>
        <xdr:cNvCxnSpPr/>
      </xdr:nvCxnSpPr>
      <xdr:spPr>
        <a:xfrm flipV="1">
          <a:off x="18656300" y="10856023"/>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26370</xdr:rowOff>
    </xdr:from>
    <xdr:ext cx="469744" cy="259045"/>
    <xdr:sp macro="" textlink="">
      <xdr:nvSpPr>
        <xdr:cNvPr id="619" name="n_1aveValue【学校施設】&#10;一人当たり面積"/>
        <xdr:cNvSpPr txBox="1"/>
      </xdr:nvSpPr>
      <xdr:spPr>
        <a:xfrm>
          <a:off x="21075727" y="1048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30560</xdr:rowOff>
    </xdr:from>
    <xdr:ext cx="469744" cy="259045"/>
    <xdr:sp macro="" textlink="">
      <xdr:nvSpPr>
        <xdr:cNvPr id="620" name="n_2aveValue【学校施設】&#10;一人当たり面積"/>
        <xdr:cNvSpPr txBox="1"/>
      </xdr:nvSpPr>
      <xdr:spPr>
        <a:xfrm>
          <a:off x="20199427" y="1048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36085</xdr:rowOff>
    </xdr:from>
    <xdr:ext cx="469744" cy="259045"/>
    <xdr:sp macro="" textlink="">
      <xdr:nvSpPr>
        <xdr:cNvPr id="621" name="n_3aveValue【学校施設】&#10;一人当たり面積"/>
        <xdr:cNvSpPr txBox="1"/>
      </xdr:nvSpPr>
      <xdr:spPr>
        <a:xfrm>
          <a:off x="19310427" y="1049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35704</xdr:rowOff>
    </xdr:from>
    <xdr:ext cx="469744" cy="259045"/>
    <xdr:sp macro="" textlink="">
      <xdr:nvSpPr>
        <xdr:cNvPr id="622" name="n_4aveValue【学校施設】&#10;一人当たり面積"/>
        <xdr:cNvSpPr txBox="1"/>
      </xdr:nvSpPr>
      <xdr:spPr>
        <a:xfrm>
          <a:off x="18421427" y="1049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89171</xdr:rowOff>
    </xdr:from>
    <xdr:ext cx="469744" cy="259045"/>
    <xdr:sp macro="" textlink="">
      <xdr:nvSpPr>
        <xdr:cNvPr id="623" name="n_1mainValue【学校施設】&#10;一人当たり面積"/>
        <xdr:cNvSpPr txBox="1"/>
      </xdr:nvSpPr>
      <xdr:spPr>
        <a:xfrm>
          <a:off x="21075727" y="10890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91267</xdr:rowOff>
    </xdr:from>
    <xdr:ext cx="469744" cy="259045"/>
    <xdr:sp macro="" textlink="">
      <xdr:nvSpPr>
        <xdr:cNvPr id="624" name="n_2mainValue【学校施設】&#10;一人当たり面積"/>
        <xdr:cNvSpPr txBox="1"/>
      </xdr:nvSpPr>
      <xdr:spPr>
        <a:xfrm>
          <a:off x="20199427" y="1089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96600</xdr:rowOff>
    </xdr:from>
    <xdr:ext cx="469744" cy="259045"/>
    <xdr:sp macro="" textlink="">
      <xdr:nvSpPr>
        <xdr:cNvPr id="625" name="n_3mainValue【学校施設】&#10;一人当たり面積"/>
        <xdr:cNvSpPr txBox="1"/>
      </xdr:nvSpPr>
      <xdr:spPr>
        <a:xfrm>
          <a:off x="19310427" y="10897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96982</xdr:rowOff>
    </xdr:from>
    <xdr:ext cx="469744" cy="259045"/>
    <xdr:sp macro="" textlink="">
      <xdr:nvSpPr>
        <xdr:cNvPr id="626" name="n_4mainValue【学校施設】&#10;一人当たり面積"/>
        <xdr:cNvSpPr txBox="1"/>
      </xdr:nvSpPr>
      <xdr:spPr>
        <a:xfrm>
          <a:off x="18421427" y="10898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8" name="直線コネクタ 63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9" name="テキスト ボックス 638"/>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0" name="直線コネクタ 63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1" name="テキスト ボックス 64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2" name="直線コネクタ 64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3" name="テキスト ボックス 64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4" name="直線コネクタ 64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5" name="テキスト ボックス 64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6" name="直線コネクタ 64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7" name="テキスト ボックス 64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8" name="直線コネクタ 64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9" name="テキスト ボックス 648"/>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0" name="直線コネクタ 64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80555</xdr:rowOff>
    </xdr:from>
    <xdr:to>
      <xdr:col>85</xdr:col>
      <xdr:colOff>126364</xdr:colOff>
      <xdr:row>86</xdr:row>
      <xdr:rowOff>168729</xdr:rowOff>
    </xdr:to>
    <xdr:cxnSp macro="">
      <xdr:nvCxnSpPr>
        <xdr:cNvPr id="652" name="直線コネクタ 651"/>
        <xdr:cNvCxnSpPr/>
      </xdr:nvCxnSpPr>
      <xdr:spPr>
        <a:xfrm flipV="1">
          <a:off x="16318864" y="13453655"/>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3"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4" name="直線コネクタ 653"/>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27232</xdr:rowOff>
    </xdr:from>
    <xdr:ext cx="405111" cy="259045"/>
    <xdr:sp macro="" textlink="">
      <xdr:nvSpPr>
        <xdr:cNvPr id="655" name="【児童館】&#10;有形固定資産減価償却率最大値テキスト"/>
        <xdr:cNvSpPr txBox="1"/>
      </xdr:nvSpPr>
      <xdr:spPr>
        <a:xfrm>
          <a:off x="16357600" y="1322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80555</xdr:rowOff>
    </xdr:from>
    <xdr:to>
      <xdr:col>86</xdr:col>
      <xdr:colOff>25400</xdr:colOff>
      <xdr:row>78</xdr:row>
      <xdr:rowOff>80555</xdr:rowOff>
    </xdr:to>
    <xdr:cxnSp macro="">
      <xdr:nvCxnSpPr>
        <xdr:cNvPr id="656" name="直線コネクタ 655"/>
        <xdr:cNvCxnSpPr/>
      </xdr:nvCxnSpPr>
      <xdr:spPr>
        <a:xfrm>
          <a:off x="16230600" y="1345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73858</xdr:rowOff>
    </xdr:from>
    <xdr:ext cx="405111" cy="259045"/>
    <xdr:sp macro="" textlink="">
      <xdr:nvSpPr>
        <xdr:cNvPr id="657" name="【児童館】&#10;有形固定資産減価償却率平均値テキスト"/>
        <xdr:cNvSpPr txBox="1"/>
      </xdr:nvSpPr>
      <xdr:spPr>
        <a:xfrm>
          <a:off x="16357600" y="1396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658" name="フローチャート: 判断 657"/>
        <xdr:cNvSpPr/>
      </xdr:nvSpPr>
      <xdr:spPr>
        <a:xfrm>
          <a:off x="16268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86905</xdr:rowOff>
    </xdr:from>
    <xdr:to>
      <xdr:col>81</xdr:col>
      <xdr:colOff>101600</xdr:colOff>
      <xdr:row>83</xdr:row>
      <xdr:rowOff>17055</xdr:rowOff>
    </xdr:to>
    <xdr:sp macro="" textlink="">
      <xdr:nvSpPr>
        <xdr:cNvPr id="659" name="フローチャート: 判断 658"/>
        <xdr:cNvSpPr/>
      </xdr:nvSpPr>
      <xdr:spPr>
        <a:xfrm>
          <a:off x="15430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75474</xdr:rowOff>
    </xdr:from>
    <xdr:to>
      <xdr:col>76</xdr:col>
      <xdr:colOff>165100</xdr:colOff>
      <xdr:row>83</xdr:row>
      <xdr:rowOff>5624</xdr:rowOff>
    </xdr:to>
    <xdr:sp macro="" textlink="">
      <xdr:nvSpPr>
        <xdr:cNvPr id="660" name="フローチャート: 判断 659"/>
        <xdr:cNvSpPr/>
      </xdr:nvSpPr>
      <xdr:spPr>
        <a:xfrm>
          <a:off x="14541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68943</xdr:rowOff>
    </xdr:from>
    <xdr:to>
      <xdr:col>72</xdr:col>
      <xdr:colOff>38100</xdr:colOff>
      <xdr:row>82</xdr:row>
      <xdr:rowOff>170543</xdr:rowOff>
    </xdr:to>
    <xdr:sp macro="" textlink="">
      <xdr:nvSpPr>
        <xdr:cNvPr id="661" name="フローチャート: 判断 660"/>
        <xdr:cNvSpPr/>
      </xdr:nvSpPr>
      <xdr:spPr>
        <a:xfrm>
          <a:off x="13652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67311</xdr:rowOff>
    </xdr:from>
    <xdr:to>
      <xdr:col>67</xdr:col>
      <xdr:colOff>101600</xdr:colOff>
      <xdr:row>82</xdr:row>
      <xdr:rowOff>168911</xdr:rowOff>
    </xdr:to>
    <xdr:sp macro="" textlink="">
      <xdr:nvSpPr>
        <xdr:cNvPr id="662" name="フローチャート: 判断 661"/>
        <xdr:cNvSpPr/>
      </xdr:nvSpPr>
      <xdr:spPr>
        <a:xfrm>
          <a:off x="12763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3" name="テキスト ボックス 6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75474</xdr:rowOff>
    </xdr:from>
    <xdr:to>
      <xdr:col>85</xdr:col>
      <xdr:colOff>177800</xdr:colOff>
      <xdr:row>83</xdr:row>
      <xdr:rowOff>5624</xdr:rowOff>
    </xdr:to>
    <xdr:sp macro="" textlink="">
      <xdr:nvSpPr>
        <xdr:cNvPr id="668" name="楕円 667"/>
        <xdr:cNvSpPr/>
      </xdr:nvSpPr>
      <xdr:spPr>
        <a:xfrm>
          <a:off x="16268700" y="1413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53901</xdr:rowOff>
    </xdr:from>
    <xdr:ext cx="405111" cy="259045"/>
    <xdr:sp macro="" textlink="">
      <xdr:nvSpPr>
        <xdr:cNvPr id="669" name="【児童館】&#10;有形固定資産減価償却率該当値テキスト"/>
        <xdr:cNvSpPr txBox="1"/>
      </xdr:nvSpPr>
      <xdr:spPr>
        <a:xfrm>
          <a:off x="16357600" y="1411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39551</xdr:rowOff>
    </xdr:from>
    <xdr:to>
      <xdr:col>81</xdr:col>
      <xdr:colOff>101600</xdr:colOff>
      <xdr:row>82</xdr:row>
      <xdr:rowOff>141151</xdr:rowOff>
    </xdr:to>
    <xdr:sp macro="" textlink="">
      <xdr:nvSpPr>
        <xdr:cNvPr id="670" name="楕円 669"/>
        <xdr:cNvSpPr/>
      </xdr:nvSpPr>
      <xdr:spPr>
        <a:xfrm>
          <a:off x="15430500" y="1409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90351</xdr:rowOff>
    </xdr:from>
    <xdr:to>
      <xdr:col>85</xdr:col>
      <xdr:colOff>127000</xdr:colOff>
      <xdr:row>82</xdr:row>
      <xdr:rowOff>126274</xdr:rowOff>
    </xdr:to>
    <xdr:cxnSp macro="">
      <xdr:nvCxnSpPr>
        <xdr:cNvPr id="671" name="直線コネクタ 670"/>
        <xdr:cNvCxnSpPr/>
      </xdr:nvCxnSpPr>
      <xdr:spPr>
        <a:xfrm>
          <a:off x="15481300" y="1414925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15058</xdr:rowOff>
    </xdr:from>
    <xdr:to>
      <xdr:col>76</xdr:col>
      <xdr:colOff>165100</xdr:colOff>
      <xdr:row>82</xdr:row>
      <xdr:rowOff>116658</xdr:rowOff>
    </xdr:to>
    <xdr:sp macro="" textlink="">
      <xdr:nvSpPr>
        <xdr:cNvPr id="672" name="楕円 671"/>
        <xdr:cNvSpPr/>
      </xdr:nvSpPr>
      <xdr:spPr>
        <a:xfrm>
          <a:off x="14541500" y="1407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65858</xdr:rowOff>
    </xdr:from>
    <xdr:to>
      <xdr:col>81</xdr:col>
      <xdr:colOff>50800</xdr:colOff>
      <xdr:row>82</xdr:row>
      <xdr:rowOff>90351</xdr:rowOff>
    </xdr:to>
    <xdr:cxnSp macro="">
      <xdr:nvCxnSpPr>
        <xdr:cNvPr id="673" name="直線コネクタ 672"/>
        <xdr:cNvCxnSpPr/>
      </xdr:nvCxnSpPr>
      <xdr:spPr>
        <a:xfrm>
          <a:off x="14592300" y="14124758"/>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162016</xdr:rowOff>
    </xdr:from>
    <xdr:to>
      <xdr:col>72</xdr:col>
      <xdr:colOff>38100</xdr:colOff>
      <xdr:row>82</xdr:row>
      <xdr:rowOff>92166</xdr:rowOff>
    </xdr:to>
    <xdr:sp macro="" textlink="">
      <xdr:nvSpPr>
        <xdr:cNvPr id="674" name="楕円 673"/>
        <xdr:cNvSpPr/>
      </xdr:nvSpPr>
      <xdr:spPr>
        <a:xfrm>
          <a:off x="13652500" y="1404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41366</xdr:rowOff>
    </xdr:from>
    <xdr:to>
      <xdr:col>76</xdr:col>
      <xdr:colOff>114300</xdr:colOff>
      <xdr:row>82</xdr:row>
      <xdr:rowOff>65858</xdr:rowOff>
    </xdr:to>
    <xdr:cxnSp macro="">
      <xdr:nvCxnSpPr>
        <xdr:cNvPr id="675" name="直線コネクタ 674"/>
        <xdr:cNvCxnSpPr/>
      </xdr:nvCxnSpPr>
      <xdr:spPr>
        <a:xfrm>
          <a:off x="13703300" y="14100266"/>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137523</xdr:rowOff>
    </xdr:from>
    <xdr:to>
      <xdr:col>67</xdr:col>
      <xdr:colOff>101600</xdr:colOff>
      <xdr:row>82</xdr:row>
      <xdr:rowOff>67673</xdr:rowOff>
    </xdr:to>
    <xdr:sp macro="" textlink="">
      <xdr:nvSpPr>
        <xdr:cNvPr id="676" name="楕円 675"/>
        <xdr:cNvSpPr/>
      </xdr:nvSpPr>
      <xdr:spPr>
        <a:xfrm>
          <a:off x="12763500" y="1402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16873</xdr:rowOff>
    </xdr:from>
    <xdr:to>
      <xdr:col>71</xdr:col>
      <xdr:colOff>177800</xdr:colOff>
      <xdr:row>82</xdr:row>
      <xdr:rowOff>41366</xdr:rowOff>
    </xdr:to>
    <xdr:cxnSp macro="">
      <xdr:nvCxnSpPr>
        <xdr:cNvPr id="677" name="直線コネクタ 676"/>
        <xdr:cNvCxnSpPr/>
      </xdr:nvCxnSpPr>
      <xdr:spPr>
        <a:xfrm>
          <a:off x="12814300" y="1407577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8182</xdr:rowOff>
    </xdr:from>
    <xdr:ext cx="405111" cy="259045"/>
    <xdr:sp macro="" textlink="">
      <xdr:nvSpPr>
        <xdr:cNvPr id="678" name="n_1aveValue【児童館】&#10;有形固定資産減価償却率"/>
        <xdr:cNvSpPr txBox="1"/>
      </xdr:nvSpPr>
      <xdr:spPr>
        <a:xfrm>
          <a:off x="15266044" y="1423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168201</xdr:rowOff>
    </xdr:from>
    <xdr:ext cx="405111" cy="259045"/>
    <xdr:sp macro="" textlink="">
      <xdr:nvSpPr>
        <xdr:cNvPr id="679" name="n_2aveValue【児童館】&#10;有形固定資産減価償却率"/>
        <xdr:cNvSpPr txBox="1"/>
      </xdr:nvSpPr>
      <xdr:spPr>
        <a:xfrm>
          <a:off x="143897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161670</xdr:rowOff>
    </xdr:from>
    <xdr:ext cx="405111" cy="259045"/>
    <xdr:sp macro="" textlink="">
      <xdr:nvSpPr>
        <xdr:cNvPr id="680" name="n_3aveValue【児童館】&#10;有形固定資産減価償却率"/>
        <xdr:cNvSpPr txBox="1"/>
      </xdr:nvSpPr>
      <xdr:spPr>
        <a:xfrm>
          <a:off x="13500744" y="1422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160038</xdr:rowOff>
    </xdr:from>
    <xdr:ext cx="405111" cy="259045"/>
    <xdr:sp macro="" textlink="">
      <xdr:nvSpPr>
        <xdr:cNvPr id="681" name="n_4aveValue【児童館】&#10;有形固定資産減価償却率"/>
        <xdr:cNvSpPr txBox="1"/>
      </xdr:nvSpPr>
      <xdr:spPr>
        <a:xfrm>
          <a:off x="126117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157678</xdr:rowOff>
    </xdr:from>
    <xdr:ext cx="405111" cy="259045"/>
    <xdr:sp macro="" textlink="">
      <xdr:nvSpPr>
        <xdr:cNvPr id="682" name="n_1mainValue【児童館】&#10;有形固定資産減価償却率"/>
        <xdr:cNvSpPr txBox="1"/>
      </xdr:nvSpPr>
      <xdr:spPr>
        <a:xfrm>
          <a:off x="15266044" y="138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133185</xdr:rowOff>
    </xdr:from>
    <xdr:ext cx="405111" cy="259045"/>
    <xdr:sp macro="" textlink="">
      <xdr:nvSpPr>
        <xdr:cNvPr id="683" name="n_2mainValue【児童館】&#10;有形固定資産減価償却率"/>
        <xdr:cNvSpPr txBox="1"/>
      </xdr:nvSpPr>
      <xdr:spPr>
        <a:xfrm>
          <a:off x="14389744" y="1384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108693</xdr:rowOff>
    </xdr:from>
    <xdr:ext cx="405111" cy="259045"/>
    <xdr:sp macro="" textlink="">
      <xdr:nvSpPr>
        <xdr:cNvPr id="684" name="n_3mainValue【児童館】&#10;有形固定資産減価償却率"/>
        <xdr:cNvSpPr txBox="1"/>
      </xdr:nvSpPr>
      <xdr:spPr>
        <a:xfrm>
          <a:off x="13500744" y="1382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84200</xdr:rowOff>
    </xdr:from>
    <xdr:ext cx="405111" cy="259045"/>
    <xdr:sp macro="" textlink="">
      <xdr:nvSpPr>
        <xdr:cNvPr id="685" name="n_4mainValue【児童館】&#10;有形固定資産減価償却率"/>
        <xdr:cNvSpPr txBox="1"/>
      </xdr:nvSpPr>
      <xdr:spPr>
        <a:xfrm>
          <a:off x="12611744" y="1380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4" name="テキスト ボックス 6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5" name="直線コネクタ 6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6" name="直線コネクタ 69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7" name="テキスト ボックス 69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8" name="直線コネクタ 69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9" name="テキスト ボックス 69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0" name="直線コネクタ 69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1" name="テキスト ボックス 70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2" name="直線コネクタ 70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3" name="テキスト ボックス 70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4" name="直線コネクタ 70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5" name="テキスト ボックス 70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76200</xdr:rowOff>
    </xdr:to>
    <xdr:cxnSp macro="">
      <xdr:nvCxnSpPr>
        <xdr:cNvPr id="709" name="直線コネクタ 708"/>
        <xdr:cNvCxnSpPr/>
      </xdr:nvCxnSpPr>
      <xdr:spPr>
        <a:xfrm flipV="1">
          <a:off x="22160864" y="133921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10"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11" name="直線コネクタ 710"/>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712" name="【児童館】&#10;一人当たり面積最大値テキスト"/>
        <xdr:cNvSpPr txBox="1"/>
      </xdr:nvSpPr>
      <xdr:spPr>
        <a:xfrm>
          <a:off x="22199600" y="1316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713" name="直線コネクタ 712"/>
        <xdr:cNvCxnSpPr/>
      </xdr:nvCxnSpPr>
      <xdr:spPr>
        <a:xfrm>
          <a:off x="22072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162577</xdr:rowOff>
    </xdr:from>
    <xdr:ext cx="469744" cy="259045"/>
    <xdr:sp macro="" textlink="">
      <xdr:nvSpPr>
        <xdr:cNvPr id="714" name="【児童館】&#10;一人当たり面積平均値テキスト"/>
        <xdr:cNvSpPr txBox="1"/>
      </xdr:nvSpPr>
      <xdr:spPr>
        <a:xfrm>
          <a:off x="22199600" y="14221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139700</xdr:rowOff>
    </xdr:from>
    <xdr:to>
      <xdr:col>116</xdr:col>
      <xdr:colOff>114300</xdr:colOff>
      <xdr:row>84</xdr:row>
      <xdr:rowOff>69850</xdr:rowOff>
    </xdr:to>
    <xdr:sp macro="" textlink="">
      <xdr:nvSpPr>
        <xdr:cNvPr id="715" name="フローチャート: 判断 714"/>
        <xdr:cNvSpPr/>
      </xdr:nvSpPr>
      <xdr:spPr>
        <a:xfrm>
          <a:off x="221107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6" name="フローチャート: 判断 715"/>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7" name="フローチャート: 判断 716"/>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18" name="フローチャート: 判断 717"/>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719" name="フローチャート: 判断 718"/>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0" name="テキスト ボックス 7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1" name="テキスト ボックス 7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2" name="テキスト ボックス 7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3" name="テキスト ボックス 7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4" name="テキスト ボックス 7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82550</xdr:rowOff>
    </xdr:from>
    <xdr:to>
      <xdr:col>116</xdr:col>
      <xdr:colOff>114300</xdr:colOff>
      <xdr:row>85</xdr:row>
      <xdr:rowOff>12700</xdr:rowOff>
    </xdr:to>
    <xdr:sp macro="" textlink="">
      <xdr:nvSpPr>
        <xdr:cNvPr id="725" name="楕円 724"/>
        <xdr:cNvSpPr/>
      </xdr:nvSpPr>
      <xdr:spPr>
        <a:xfrm>
          <a:off x="221107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60977</xdr:rowOff>
    </xdr:from>
    <xdr:ext cx="469744" cy="259045"/>
    <xdr:sp macro="" textlink="">
      <xdr:nvSpPr>
        <xdr:cNvPr id="726" name="【児童館】&#10;一人当たり面積該当値テキスト"/>
        <xdr:cNvSpPr txBox="1"/>
      </xdr:nvSpPr>
      <xdr:spPr>
        <a:xfrm>
          <a:off x="22199600"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82550</xdr:rowOff>
    </xdr:from>
    <xdr:to>
      <xdr:col>112</xdr:col>
      <xdr:colOff>38100</xdr:colOff>
      <xdr:row>85</xdr:row>
      <xdr:rowOff>12700</xdr:rowOff>
    </xdr:to>
    <xdr:sp macro="" textlink="">
      <xdr:nvSpPr>
        <xdr:cNvPr id="727" name="楕円 726"/>
        <xdr:cNvSpPr/>
      </xdr:nvSpPr>
      <xdr:spPr>
        <a:xfrm>
          <a:off x="21272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133350</xdr:rowOff>
    </xdr:from>
    <xdr:to>
      <xdr:col>116</xdr:col>
      <xdr:colOff>63500</xdr:colOff>
      <xdr:row>84</xdr:row>
      <xdr:rowOff>133350</xdr:rowOff>
    </xdr:to>
    <xdr:cxnSp macro="">
      <xdr:nvCxnSpPr>
        <xdr:cNvPr id="728" name="直線コネクタ 727"/>
        <xdr:cNvCxnSpPr/>
      </xdr:nvCxnSpPr>
      <xdr:spPr>
        <a:xfrm>
          <a:off x="21323300" y="145351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82550</xdr:rowOff>
    </xdr:from>
    <xdr:to>
      <xdr:col>107</xdr:col>
      <xdr:colOff>101600</xdr:colOff>
      <xdr:row>85</xdr:row>
      <xdr:rowOff>12700</xdr:rowOff>
    </xdr:to>
    <xdr:sp macro="" textlink="">
      <xdr:nvSpPr>
        <xdr:cNvPr id="729" name="楕円 728"/>
        <xdr:cNvSpPr/>
      </xdr:nvSpPr>
      <xdr:spPr>
        <a:xfrm>
          <a:off x="20383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133350</xdr:rowOff>
    </xdr:from>
    <xdr:to>
      <xdr:col>111</xdr:col>
      <xdr:colOff>177800</xdr:colOff>
      <xdr:row>84</xdr:row>
      <xdr:rowOff>133350</xdr:rowOff>
    </xdr:to>
    <xdr:cxnSp macro="">
      <xdr:nvCxnSpPr>
        <xdr:cNvPr id="730" name="直線コネクタ 729"/>
        <xdr:cNvCxnSpPr/>
      </xdr:nvCxnSpPr>
      <xdr:spPr>
        <a:xfrm>
          <a:off x="20434300" y="14535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731" name="楕円 730"/>
        <xdr:cNvSpPr/>
      </xdr:nvSpPr>
      <xdr:spPr>
        <a:xfrm>
          <a:off x="19494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133350</xdr:rowOff>
    </xdr:from>
    <xdr:to>
      <xdr:col>107</xdr:col>
      <xdr:colOff>50800</xdr:colOff>
      <xdr:row>84</xdr:row>
      <xdr:rowOff>152400</xdr:rowOff>
    </xdr:to>
    <xdr:cxnSp macro="">
      <xdr:nvCxnSpPr>
        <xdr:cNvPr id="732" name="直線コネクタ 731"/>
        <xdr:cNvCxnSpPr/>
      </xdr:nvCxnSpPr>
      <xdr:spPr>
        <a:xfrm flipV="1">
          <a:off x="19545300" y="14535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82550</xdr:rowOff>
    </xdr:from>
    <xdr:to>
      <xdr:col>98</xdr:col>
      <xdr:colOff>38100</xdr:colOff>
      <xdr:row>85</xdr:row>
      <xdr:rowOff>12700</xdr:rowOff>
    </xdr:to>
    <xdr:sp macro="" textlink="">
      <xdr:nvSpPr>
        <xdr:cNvPr id="733" name="楕円 732"/>
        <xdr:cNvSpPr/>
      </xdr:nvSpPr>
      <xdr:spPr>
        <a:xfrm>
          <a:off x="18605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133350</xdr:rowOff>
    </xdr:from>
    <xdr:to>
      <xdr:col>102</xdr:col>
      <xdr:colOff>114300</xdr:colOff>
      <xdr:row>84</xdr:row>
      <xdr:rowOff>152400</xdr:rowOff>
    </xdr:to>
    <xdr:cxnSp macro="">
      <xdr:nvCxnSpPr>
        <xdr:cNvPr id="734" name="直線コネクタ 733"/>
        <xdr:cNvCxnSpPr/>
      </xdr:nvCxnSpPr>
      <xdr:spPr>
        <a:xfrm>
          <a:off x="18656300" y="14535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35"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36"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737" name="n_3aveValue【児童館】&#10;一人当たり面積"/>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48277</xdr:rowOff>
    </xdr:from>
    <xdr:ext cx="469744" cy="259045"/>
    <xdr:sp macro="" textlink="">
      <xdr:nvSpPr>
        <xdr:cNvPr id="738" name="n_4aveValue【児童館】&#10;一人当たり面積"/>
        <xdr:cNvSpPr txBox="1"/>
      </xdr:nvSpPr>
      <xdr:spPr>
        <a:xfrm>
          <a:off x="18421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3827</xdr:rowOff>
    </xdr:from>
    <xdr:ext cx="469744" cy="259045"/>
    <xdr:sp macro="" textlink="">
      <xdr:nvSpPr>
        <xdr:cNvPr id="739" name="n_1mainValue【児童館】&#10;一人当たり面積"/>
        <xdr:cNvSpPr txBox="1"/>
      </xdr:nvSpPr>
      <xdr:spPr>
        <a:xfrm>
          <a:off x="21075727"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3827</xdr:rowOff>
    </xdr:from>
    <xdr:ext cx="469744" cy="259045"/>
    <xdr:sp macro="" textlink="">
      <xdr:nvSpPr>
        <xdr:cNvPr id="740" name="n_2mainValue【児童館】&#10;一人当たり面積"/>
        <xdr:cNvSpPr txBox="1"/>
      </xdr:nvSpPr>
      <xdr:spPr>
        <a:xfrm>
          <a:off x="20199427"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741" name="n_3mainValue【児童館】&#10;一人当たり面積"/>
        <xdr:cNvSpPr txBox="1"/>
      </xdr:nvSpPr>
      <xdr:spPr>
        <a:xfrm>
          <a:off x="19310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3827</xdr:rowOff>
    </xdr:from>
    <xdr:ext cx="469744" cy="259045"/>
    <xdr:sp macro="" textlink="">
      <xdr:nvSpPr>
        <xdr:cNvPr id="742" name="n_4mainValue【児童館】&#10;一人当たり面積"/>
        <xdr:cNvSpPr txBox="1"/>
      </xdr:nvSpPr>
      <xdr:spPr>
        <a:xfrm>
          <a:off x="18421427"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3" name="正方形/長方形 7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4" name="正方形/長方形 7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5" name="正方形/長方形 7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6" name="正方形/長方形 7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7" name="正方形/長方形 7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8" name="正方形/長方形 7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9" name="正方形/長方形 7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正方形/長方形 7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1" name="テキスト ボックス 7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2" name="直線コネクタ 7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3" name="テキスト ボックス 75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4" name="直線コネクタ 75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5" name="テキスト ボックス 754"/>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6" name="直線コネクタ 75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7" name="テキスト ボックス 75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8" name="直線コネクタ 75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9" name="テキスト ボックス 75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0" name="直線コネクタ 75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1" name="テキスト ボックス 76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2" name="直線コネクタ 76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3" name="テキスト ボックス 762"/>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5" name="テキスト ボックス 764"/>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108</xdr:row>
      <xdr:rowOff>152400</xdr:rowOff>
    </xdr:to>
    <xdr:cxnSp macro="">
      <xdr:nvCxnSpPr>
        <xdr:cNvPr id="767" name="直線コネクタ 766"/>
        <xdr:cNvCxnSpPr/>
      </xdr:nvCxnSpPr>
      <xdr:spPr>
        <a:xfrm flipV="1">
          <a:off x="16318864" y="17129761"/>
          <a:ext cx="0" cy="1539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8"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9" name="直線コネクタ 768"/>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770" name="【公民館】&#10;有形固定資産減価償却率最大値テキスト"/>
        <xdr:cNvSpPr txBox="1"/>
      </xdr:nvSpPr>
      <xdr:spPr>
        <a:xfrm>
          <a:off x="16357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771" name="直線コネクタ 770"/>
        <xdr:cNvCxnSpPr/>
      </xdr:nvCxnSpPr>
      <xdr:spPr>
        <a:xfrm>
          <a:off x="16230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57802</xdr:rowOff>
    </xdr:from>
    <xdr:ext cx="405111" cy="259045"/>
    <xdr:sp macro="" textlink="">
      <xdr:nvSpPr>
        <xdr:cNvPr id="772" name="【公民館】&#10;有形固定資産減価償却率平均値テキスト"/>
        <xdr:cNvSpPr txBox="1"/>
      </xdr:nvSpPr>
      <xdr:spPr>
        <a:xfrm>
          <a:off x="16357600" y="1771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34925</xdr:rowOff>
    </xdr:from>
    <xdr:to>
      <xdr:col>85</xdr:col>
      <xdr:colOff>177800</xdr:colOff>
      <xdr:row>104</xdr:row>
      <xdr:rowOff>136525</xdr:rowOff>
    </xdr:to>
    <xdr:sp macro="" textlink="">
      <xdr:nvSpPr>
        <xdr:cNvPr id="773" name="フローチャート: 判断 772"/>
        <xdr:cNvSpPr/>
      </xdr:nvSpPr>
      <xdr:spPr>
        <a:xfrm>
          <a:off x="162687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46355</xdr:rowOff>
    </xdr:from>
    <xdr:to>
      <xdr:col>81</xdr:col>
      <xdr:colOff>101600</xdr:colOff>
      <xdr:row>104</xdr:row>
      <xdr:rowOff>147955</xdr:rowOff>
    </xdr:to>
    <xdr:sp macro="" textlink="">
      <xdr:nvSpPr>
        <xdr:cNvPr id="774" name="フローチャート: 判断 773"/>
        <xdr:cNvSpPr/>
      </xdr:nvSpPr>
      <xdr:spPr>
        <a:xfrm>
          <a:off x="15430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154939</xdr:rowOff>
    </xdr:from>
    <xdr:to>
      <xdr:col>76</xdr:col>
      <xdr:colOff>165100</xdr:colOff>
      <xdr:row>104</xdr:row>
      <xdr:rowOff>85089</xdr:rowOff>
    </xdr:to>
    <xdr:sp macro="" textlink="">
      <xdr:nvSpPr>
        <xdr:cNvPr id="775" name="フローチャート: 判断 774"/>
        <xdr:cNvSpPr/>
      </xdr:nvSpPr>
      <xdr:spPr>
        <a:xfrm>
          <a:off x="14541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137795</xdr:rowOff>
    </xdr:from>
    <xdr:to>
      <xdr:col>72</xdr:col>
      <xdr:colOff>38100</xdr:colOff>
      <xdr:row>104</xdr:row>
      <xdr:rowOff>67945</xdr:rowOff>
    </xdr:to>
    <xdr:sp macro="" textlink="">
      <xdr:nvSpPr>
        <xdr:cNvPr id="776" name="フローチャート: 判断 775"/>
        <xdr:cNvSpPr/>
      </xdr:nvSpPr>
      <xdr:spPr>
        <a:xfrm>
          <a:off x="13652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777" name="フローチャート: 判断 776"/>
        <xdr:cNvSpPr/>
      </xdr:nvSpPr>
      <xdr:spPr>
        <a:xfrm>
          <a:off x="12763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8" name="テキスト ボックス 7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9" name="テキスト ボックス 7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0" name="テキスト ボックス 7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1" name="テキスト ボックス 7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2" name="テキスト ボックス 7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31114</xdr:rowOff>
    </xdr:from>
    <xdr:to>
      <xdr:col>85</xdr:col>
      <xdr:colOff>177800</xdr:colOff>
      <xdr:row>105</xdr:row>
      <xdr:rowOff>132714</xdr:rowOff>
    </xdr:to>
    <xdr:sp macro="" textlink="">
      <xdr:nvSpPr>
        <xdr:cNvPr id="783" name="楕円 782"/>
        <xdr:cNvSpPr/>
      </xdr:nvSpPr>
      <xdr:spPr>
        <a:xfrm>
          <a:off x="16268700" y="1803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9541</xdr:rowOff>
    </xdr:from>
    <xdr:ext cx="405111" cy="259045"/>
    <xdr:sp macro="" textlink="">
      <xdr:nvSpPr>
        <xdr:cNvPr id="784" name="【公民館】&#10;有形固定資産減価償却率該当値テキスト"/>
        <xdr:cNvSpPr txBox="1"/>
      </xdr:nvSpPr>
      <xdr:spPr>
        <a:xfrm>
          <a:off x="16357600" y="1801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158750</xdr:rowOff>
    </xdr:from>
    <xdr:to>
      <xdr:col>81</xdr:col>
      <xdr:colOff>101600</xdr:colOff>
      <xdr:row>105</xdr:row>
      <xdr:rowOff>88900</xdr:rowOff>
    </xdr:to>
    <xdr:sp macro="" textlink="">
      <xdr:nvSpPr>
        <xdr:cNvPr id="785" name="楕円 784"/>
        <xdr:cNvSpPr/>
      </xdr:nvSpPr>
      <xdr:spPr>
        <a:xfrm>
          <a:off x="15430500" y="179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38100</xdr:rowOff>
    </xdr:from>
    <xdr:to>
      <xdr:col>85</xdr:col>
      <xdr:colOff>127000</xdr:colOff>
      <xdr:row>105</xdr:row>
      <xdr:rowOff>81914</xdr:rowOff>
    </xdr:to>
    <xdr:cxnSp macro="">
      <xdr:nvCxnSpPr>
        <xdr:cNvPr id="786" name="直線コネクタ 785"/>
        <xdr:cNvCxnSpPr/>
      </xdr:nvCxnSpPr>
      <xdr:spPr>
        <a:xfrm>
          <a:off x="15481300" y="18040350"/>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38736</xdr:rowOff>
    </xdr:from>
    <xdr:to>
      <xdr:col>76</xdr:col>
      <xdr:colOff>165100</xdr:colOff>
      <xdr:row>105</xdr:row>
      <xdr:rowOff>140336</xdr:rowOff>
    </xdr:to>
    <xdr:sp macro="" textlink="">
      <xdr:nvSpPr>
        <xdr:cNvPr id="787" name="楕円 786"/>
        <xdr:cNvSpPr/>
      </xdr:nvSpPr>
      <xdr:spPr>
        <a:xfrm>
          <a:off x="14541500" y="1804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38100</xdr:rowOff>
    </xdr:from>
    <xdr:to>
      <xdr:col>81</xdr:col>
      <xdr:colOff>50800</xdr:colOff>
      <xdr:row>105</xdr:row>
      <xdr:rowOff>89536</xdr:rowOff>
    </xdr:to>
    <xdr:cxnSp macro="">
      <xdr:nvCxnSpPr>
        <xdr:cNvPr id="788" name="直線コネクタ 787"/>
        <xdr:cNvCxnSpPr/>
      </xdr:nvCxnSpPr>
      <xdr:spPr>
        <a:xfrm flipV="1">
          <a:off x="14592300" y="18040350"/>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76836</xdr:rowOff>
    </xdr:from>
    <xdr:to>
      <xdr:col>72</xdr:col>
      <xdr:colOff>38100</xdr:colOff>
      <xdr:row>106</xdr:row>
      <xdr:rowOff>6986</xdr:rowOff>
    </xdr:to>
    <xdr:sp macro="" textlink="">
      <xdr:nvSpPr>
        <xdr:cNvPr id="789" name="楕円 788"/>
        <xdr:cNvSpPr/>
      </xdr:nvSpPr>
      <xdr:spPr>
        <a:xfrm>
          <a:off x="13652500" y="1807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89536</xdr:rowOff>
    </xdr:from>
    <xdr:to>
      <xdr:col>76</xdr:col>
      <xdr:colOff>114300</xdr:colOff>
      <xdr:row>105</xdr:row>
      <xdr:rowOff>127636</xdr:rowOff>
    </xdr:to>
    <xdr:cxnSp macro="">
      <xdr:nvCxnSpPr>
        <xdr:cNvPr id="790" name="直線コネクタ 789"/>
        <xdr:cNvCxnSpPr/>
      </xdr:nvCxnSpPr>
      <xdr:spPr>
        <a:xfrm flipV="1">
          <a:off x="13703300" y="1809178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23495</xdr:rowOff>
    </xdr:from>
    <xdr:to>
      <xdr:col>67</xdr:col>
      <xdr:colOff>101600</xdr:colOff>
      <xdr:row>106</xdr:row>
      <xdr:rowOff>125095</xdr:rowOff>
    </xdr:to>
    <xdr:sp macro="" textlink="">
      <xdr:nvSpPr>
        <xdr:cNvPr id="791" name="楕円 790"/>
        <xdr:cNvSpPr/>
      </xdr:nvSpPr>
      <xdr:spPr>
        <a:xfrm>
          <a:off x="12763500" y="1819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127636</xdr:rowOff>
    </xdr:from>
    <xdr:to>
      <xdr:col>71</xdr:col>
      <xdr:colOff>177800</xdr:colOff>
      <xdr:row>106</xdr:row>
      <xdr:rowOff>74295</xdr:rowOff>
    </xdr:to>
    <xdr:cxnSp macro="">
      <xdr:nvCxnSpPr>
        <xdr:cNvPr id="792" name="直線コネクタ 791"/>
        <xdr:cNvCxnSpPr/>
      </xdr:nvCxnSpPr>
      <xdr:spPr>
        <a:xfrm flipV="1">
          <a:off x="12814300" y="18129886"/>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164482</xdr:rowOff>
    </xdr:from>
    <xdr:ext cx="405111" cy="259045"/>
    <xdr:sp macro="" textlink="">
      <xdr:nvSpPr>
        <xdr:cNvPr id="793" name="n_1aveValue【公民館】&#10;有形固定資産減価償却率"/>
        <xdr:cNvSpPr txBox="1"/>
      </xdr:nvSpPr>
      <xdr:spPr>
        <a:xfrm>
          <a:off x="15266044" y="1765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101616</xdr:rowOff>
    </xdr:from>
    <xdr:ext cx="405111" cy="259045"/>
    <xdr:sp macro="" textlink="">
      <xdr:nvSpPr>
        <xdr:cNvPr id="794" name="n_2aveValue【公民館】&#10;有形固定資産減価償却率"/>
        <xdr:cNvSpPr txBox="1"/>
      </xdr:nvSpPr>
      <xdr:spPr>
        <a:xfrm>
          <a:off x="143897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84472</xdr:rowOff>
    </xdr:from>
    <xdr:ext cx="405111" cy="259045"/>
    <xdr:sp macro="" textlink="">
      <xdr:nvSpPr>
        <xdr:cNvPr id="795" name="n_3aveValue【公民館】&#10;有形固定資産減価償却率"/>
        <xdr:cNvSpPr txBox="1"/>
      </xdr:nvSpPr>
      <xdr:spPr>
        <a:xfrm>
          <a:off x="13500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120666</xdr:rowOff>
    </xdr:from>
    <xdr:ext cx="405111" cy="259045"/>
    <xdr:sp macro="" textlink="">
      <xdr:nvSpPr>
        <xdr:cNvPr id="796" name="n_4aveValue【公民館】&#10;有形固定資産減価償却率"/>
        <xdr:cNvSpPr txBox="1"/>
      </xdr:nvSpPr>
      <xdr:spPr>
        <a:xfrm>
          <a:off x="12611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80027</xdr:rowOff>
    </xdr:from>
    <xdr:ext cx="405111" cy="259045"/>
    <xdr:sp macro="" textlink="">
      <xdr:nvSpPr>
        <xdr:cNvPr id="797" name="n_1mainValue【公民館】&#10;有形固定資産減価償却率"/>
        <xdr:cNvSpPr txBox="1"/>
      </xdr:nvSpPr>
      <xdr:spPr>
        <a:xfrm>
          <a:off x="15266044" y="1808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131463</xdr:rowOff>
    </xdr:from>
    <xdr:ext cx="405111" cy="259045"/>
    <xdr:sp macro="" textlink="">
      <xdr:nvSpPr>
        <xdr:cNvPr id="798" name="n_2mainValue【公民館】&#10;有形固定資産減価償却率"/>
        <xdr:cNvSpPr txBox="1"/>
      </xdr:nvSpPr>
      <xdr:spPr>
        <a:xfrm>
          <a:off x="14389744" y="1813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169563</xdr:rowOff>
    </xdr:from>
    <xdr:ext cx="405111" cy="259045"/>
    <xdr:sp macro="" textlink="">
      <xdr:nvSpPr>
        <xdr:cNvPr id="799" name="n_3mainValue【公民館】&#10;有形固定資産減価償却率"/>
        <xdr:cNvSpPr txBox="1"/>
      </xdr:nvSpPr>
      <xdr:spPr>
        <a:xfrm>
          <a:off x="13500744" y="1817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116222</xdr:rowOff>
    </xdr:from>
    <xdr:ext cx="405111" cy="259045"/>
    <xdr:sp macro="" textlink="">
      <xdr:nvSpPr>
        <xdr:cNvPr id="800" name="n_4mainValue【公民館】&#10;有形固定資産減価償却率"/>
        <xdr:cNvSpPr txBox="1"/>
      </xdr:nvSpPr>
      <xdr:spPr>
        <a:xfrm>
          <a:off x="12611744" y="1828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1" name="直線コネクタ 81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2" name="テキスト ボックス 81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3" name="直線コネクタ 81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4" name="テキスト ボックス 81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5" name="直線コネクタ 81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6" name="テキスト ボックス 81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7" name="直線コネクタ 81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8" name="テキスト ボックス 81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9" name="直線コネクタ 81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0" name="テキスト ボックス 81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1" name="直線コネクタ 82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2" name="テキスト ボックス 82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3" name="直線コネクタ 8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4" name="テキスト ボックス 8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143148</xdr:rowOff>
    </xdr:from>
    <xdr:to>
      <xdr:col>116</xdr:col>
      <xdr:colOff>62864</xdr:colOff>
      <xdr:row>109</xdr:row>
      <xdr:rowOff>9252</xdr:rowOff>
    </xdr:to>
    <xdr:cxnSp macro="">
      <xdr:nvCxnSpPr>
        <xdr:cNvPr id="826" name="直線コネクタ 825"/>
        <xdr:cNvCxnSpPr/>
      </xdr:nvCxnSpPr>
      <xdr:spPr>
        <a:xfrm flipV="1">
          <a:off x="22160864" y="17116698"/>
          <a:ext cx="0" cy="1580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827" name="【公民館】&#10;一人当たり面積最小値テキスト"/>
        <xdr:cNvSpPr txBox="1"/>
      </xdr:nvSpPr>
      <xdr:spPr>
        <a:xfrm>
          <a:off x="22199600" y="1870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828" name="直線コネクタ 827"/>
        <xdr:cNvCxnSpPr/>
      </xdr:nvCxnSpPr>
      <xdr:spPr>
        <a:xfrm>
          <a:off x="22072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89825</xdr:rowOff>
    </xdr:from>
    <xdr:ext cx="469744" cy="259045"/>
    <xdr:sp macro="" textlink="">
      <xdr:nvSpPr>
        <xdr:cNvPr id="829" name="【公民館】&#10;一人当たり面積最大値テキスト"/>
        <xdr:cNvSpPr txBox="1"/>
      </xdr:nvSpPr>
      <xdr:spPr>
        <a:xfrm>
          <a:off x="22199600" y="168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143148</xdr:rowOff>
    </xdr:from>
    <xdr:to>
      <xdr:col>116</xdr:col>
      <xdr:colOff>152400</xdr:colOff>
      <xdr:row>99</xdr:row>
      <xdr:rowOff>143148</xdr:rowOff>
    </xdr:to>
    <xdr:cxnSp macro="">
      <xdr:nvCxnSpPr>
        <xdr:cNvPr id="830" name="直線コネクタ 829"/>
        <xdr:cNvCxnSpPr/>
      </xdr:nvCxnSpPr>
      <xdr:spPr>
        <a:xfrm>
          <a:off x="22072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69504</xdr:rowOff>
    </xdr:from>
    <xdr:ext cx="469744" cy="259045"/>
    <xdr:sp macro="" textlink="">
      <xdr:nvSpPr>
        <xdr:cNvPr id="831" name="【公民館】&#10;一人当たり面積平均値テキスト"/>
        <xdr:cNvSpPr txBox="1"/>
      </xdr:nvSpPr>
      <xdr:spPr>
        <a:xfrm>
          <a:off x="22199600" y="18243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46627</xdr:rowOff>
    </xdr:from>
    <xdr:to>
      <xdr:col>116</xdr:col>
      <xdr:colOff>114300</xdr:colOff>
      <xdr:row>107</xdr:row>
      <xdr:rowOff>148227</xdr:rowOff>
    </xdr:to>
    <xdr:sp macro="" textlink="">
      <xdr:nvSpPr>
        <xdr:cNvPr id="832" name="フローチャート: 判断 831"/>
        <xdr:cNvSpPr/>
      </xdr:nvSpPr>
      <xdr:spPr>
        <a:xfrm>
          <a:off x="221107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46627</xdr:rowOff>
    </xdr:from>
    <xdr:to>
      <xdr:col>112</xdr:col>
      <xdr:colOff>38100</xdr:colOff>
      <xdr:row>107</xdr:row>
      <xdr:rowOff>148227</xdr:rowOff>
    </xdr:to>
    <xdr:sp macro="" textlink="">
      <xdr:nvSpPr>
        <xdr:cNvPr id="833" name="フローチャート: 判断 832"/>
        <xdr:cNvSpPr/>
      </xdr:nvSpPr>
      <xdr:spPr>
        <a:xfrm>
          <a:off x="21272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40095</xdr:rowOff>
    </xdr:from>
    <xdr:to>
      <xdr:col>107</xdr:col>
      <xdr:colOff>101600</xdr:colOff>
      <xdr:row>107</xdr:row>
      <xdr:rowOff>141695</xdr:rowOff>
    </xdr:to>
    <xdr:sp macro="" textlink="">
      <xdr:nvSpPr>
        <xdr:cNvPr id="834" name="フローチャート: 判断 833"/>
        <xdr:cNvSpPr/>
      </xdr:nvSpPr>
      <xdr:spPr>
        <a:xfrm>
          <a:off x="20383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46627</xdr:rowOff>
    </xdr:from>
    <xdr:to>
      <xdr:col>102</xdr:col>
      <xdr:colOff>165100</xdr:colOff>
      <xdr:row>107</xdr:row>
      <xdr:rowOff>148227</xdr:rowOff>
    </xdr:to>
    <xdr:sp macro="" textlink="">
      <xdr:nvSpPr>
        <xdr:cNvPr id="835" name="フローチャート: 判断 834"/>
        <xdr:cNvSpPr/>
      </xdr:nvSpPr>
      <xdr:spPr>
        <a:xfrm>
          <a:off x="19494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66221</xdr:rowOff>
    </xdr:from>
    <xdr:to>
      <xdr:col>98</xdr:col>
      <xdr:colOff>38100</xdr:colOff>
      <xdr:row>107</xdr:row>
      <xdr:rowOff>167821</xdr:rowOff>
    </xdr:to>
    <xdr:sp macro="" textlink="">
      <xdr:nvSpPr>
        <xdr:cNvPr id="836" name="フローチャート: 判断 835"/>
        <xdr:cNvSpPr/>
      </xdr:nvSpPr>
      <xdr:spPr>
        <a:xfrm>
          <a:off x="18605500" y="1841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7" name="テキスト ボックス 8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8" name="テキスト ボックス 8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9" name="テキスト ボックス 8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0" name="テキスト ボックス 8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1" name="テキスト ボックス 8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74386</xdr:rowOff>
    </xdr:from>
    <xdr:to>
      <xdr:col>116</xdr:col>
      <xdr:colOff>114300</xdr:colOff>
      <xdr:row>109</xdr:row>
      <xdr:rowOff>4536</xdr:rowOff>
    </xdr:to>
    <xdr:sp macro="" textlink="">
      <xdr:nvSpPr>
        <xdr:cNvPr id="842" name="楕円 841"/>
        <xdr:cNvSpPr/>
      </xdr:nvSpPr>
      <xdr:spPr>
        <a:xfrm>
          <a:off x="22110700" y="1859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160763</xdr:rowOff>
    </xdr:from>
    <xdr:ext cx="469744" cy="259045"/>
    <xdr:sp macro="" textlink="">
      <xdr:nvSpPr>
        <xdr:cNvPr id="843" name="【公民館】&#10;一人当たり面積該当値テキスト"/>
        <xdr:cNvSpPr txBox="1"/>
      </xdr:nvSpPr>
      <xdr:spPr>
        <a:xfrm>
          <a:off x="22199600" y="1850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74386</xdr:rowOff>
    </xdr:from>
    <xdr:to>
      <xdr:col>112</xdr:col>
      <xdr:colOff>38100</xdr:colOff>
      <xdr:row>109</xdr:row>
      <xdr:rowOff>4536</xdr:rowOff>
    </xdr:to>
    <xdr:sp macro="" textlink="">
      <xdr:nvSpPr>
        <xdr:cNvPr id="844" name="楕円 843"/>
        <xdr:cNvSpPr/>
      </xdr:nvSpPr>
      <xdr:spPr>
        <a:xfrm>
          <a:off x="21272500" y="1859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125186</xdr:rowOff>
    </xdr:from>
    <xdr:to>
      <xdr:col>116</xdr:col>
      <xdr:colOff>63500</xdr:colOff>
      <xdr:row>108</xdr:row>
      <xdr:rowOff>125186</xdr:rowOff>
    </xdr:to>
    <xdr:cxnSp macro="">
      <xdr:nvCxnSpPr>
        <xdr:cNvPr id="845" name="直線コネクタ 844"/>
        <xdr:cNvCxnSpPr/>
      </xdr:nvCxnSpPr>
      <xdr:spPr>
        <a:xfrm>
          <a:off x="21323300" y="186417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77651</xdr:rowOff>
    </xdr:from>
    <xdr:to>
      <xdr:col>107</xdr:col>
      <xdr:colOff>101600</xdr:colOff>
      <xdr:row>109</xdr:row>
      <xdr:rowOff>7801</xdr:rowOff>
    </xdr:to>
    <xdr:sp macro="" textlink="">
      <xdr:nvSpPr>
        <xdr:cNvPr id="846" name="楕円 845"/>
        <xdr:cNvSpPr/>
      </xdr:nvSpPr>
      <xdr:spPr>
        <a:xfrm>
          <a:off x="20383500" y="1859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125186</xdr:rowOff>
    </xdr:from>
    <xdr:to>
      <xdr:col>111</xdr:col>
      <xdr:colOff>177800</xdr:colOff>
      <xdr:row>108</xdr:row>
      <xdr:rowOff>128451</xdr:rowOff>
    </xdr:to>
    <xdr:cxnSp macro="">
      <xdr:nvCxnSpPr>
        <xdr:cNvPr id="847" name="直線コネクタ 846"/>
        <xdr:cNvCxnSpPr/>
      </xdr:nvCxnSpPr>
      <xdr:spPr>
        <a:xfrm flipV="1">
          <a:off x="20434300" y="1864178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77651</xdr:rowOff>
    </xdr:from>
    <xdr:to>
      <xdr:col>102</xdr:col>
      <xdr:colOff>165100</xdr:colOff>
      <xdr:row>109</xdr:row>
      <xdr:rowOff>7801</xdr:rowOff>
    </xdr:to>
    <xdr:sp macro="" textlink="">
      <xdr:nvSpPr>
        <xdr:cNvPr id="848" name="楕円 847"/>
        <xdr:cNvSpPr/>
      </xdr:nvSpPr>
      <xdr:spPr>
        <a:xfrm>
          <a:off x="19494500" y="1859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128451</xdr:rowOff>
    </xdr:from>
    <xdr:to>
      <xdr:col>107</xdr:col>
      <xdr:colOff>50800</xdr:colOff>
      <xdr:row>108</xdr:row>
      <xdr:rowOff>128451</xdr:rowOff>
    </xdr:to>
    <xdr:cxnSp macro="">
      <xdr:nvCxnSpPr>
        <xdr:cNvPr id="849" name="直線コネクタ 848"/>
        <xdr:cNvCxnSpPr/>
      </xdr:nvCxnSpPr>
      <xdr:spPr>
        <a:xfrm>
          <a:off x="19545300" y="186450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77651</xdr:rowOff>
    </xdr:from>
    <xdr:to>
      <xdr:col>98</xdr:col>
      <xdr:colOff>38100</xdr:colOff>
      <xdr:row>109</xdr:row>
      <xdr:rowOff>7801</xdr:rowOff>
    </xdr:to>
    <xdr:sp macro="" textlink="">
      <xdr:nvSpPr>
        <xdr:cNvPr id="850" name="楕円 849"/>
        <xdr:cNvSpPr/>
      </xdr:nvSpPr>
      <xdr:spPr>
        <a:xfrm>
          <a:off x="18605500" y="1859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128451</xdr:rowOff>
    </xdr:from>
    <xdr:to>
      <xdr:col>102</xdr:col>
      <xdr:colOff>114300</xdr:colOff>
      <xdr:row>108</xdr:row>
      <xdr:rowOff>128451</xdr:rowOff>
    </xdr:to>
    <xdr:cxnSp macro="">
      <xdr:nvCxnSpPr>
        <xdr:cNvPr id="851" name="直線コネクタ 850"/>
        <xdr:cNvCxnSpPr/>
      </xdr:nvCxnSpPr>
      <xdr:spPr>
        <a:xfrm>
          <a:off x="18656300" y="186450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164754</xdr:rowOff>
    </xdr:from>
    <xdr:ext cx="469744" cy="259045"/>
    <xdr:sp macro="" textlink="">
      <xdr:nvSpPr>
        <xdr:cNvPr id="852" name="n_1aveValue【公民館】&#10;一人当たり面積"/>
        <xdr:cNvSpPr txBox="1"/>
      </xdr:nvSpPr>
      <xdr:spPr>
        <a:xfrm>
          <a:off x="210757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158222</xdr:rowOff>
    </xdr:from>
    <xdr:ext cx="469744" cy="259045"/>
    <xdr:sp macro="" textlink="">
      <xdr:nvSpPr>
        <xdr:cNvPr id="853" name="n_2aveValue【公民館】&#10;一人当たり面積"/>
        <xdr:cNvSpPr txBox="1"/>
      </xdr:nvSpPr>
      <xdr:spPr>
        <a:xfrm>
          <a:off x="20199427" y="1816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164754</xdr:rowOff>
    </xdr:from>
    <xdr:ext cx="469744" cy="259045"/>
    <xdr:sp macro="" textlink="">
      <xdr:nvSpPr>
        <xdr:cNvPr id="854" name="n_3aveValue【公民館】&#10;一人当たり面積"/>
        <xdr:cNvSpPr txBox="1"/>
      </xdr:nvSpPr>
      <xdr:spPr>
        <a:xfrm>
          <a:off x="19310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12898</xdr:rowOff>
    </xdr:from>
    <xdr:ext cx="469744" cy="259045"/>
    <xdr:sp macro="" textlink="">
      <xdr:nvSpPr>
        <xdr:cNvPr id="855" name="n_4aveValue【公民館】&#10;一人当たり面積"/>
        <xdr:cNvSpPr txBox="1"/>
      </xdr:nvSpPr>
      <xdr:spPr>
        <a:xfrm>
          <a:off x="18421427" y="1818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167113</xdr:rowOff>
    </xdr:from>
    <xdr:ext cx="469744" cy="259045"/>
    <xdr:sp macro="" textlink="">
      <xdr:nvSpPr>
        <xdr:cNvPr id="856" name="n_1mainValue【公民館】&#10;一人当たり面積"/>
        <xdr:cNvSpPr txBox="1"/>
      </xdr:nvSpPr>
      <xdr:spPr>
        <a:xfrm>
          <a:off x="21075727" y="1868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170378</xdr:rowOff>
    </xdr:from>
    <xdr:ext cx="469744" cy="259045"/>
    <xdr:sp macro="" textlink="">
      <xdr:nvSpPr>
        <xdr:cNvPr id="857" name="n_2mainValue【公民館】&#10;一人当たり面積"/>
        <xdr:cNvSpPr txBox="1"/>
      </xdr:nvSpPr>
      <xdr:spPr>
        <a:xfrm>
          <a:off x="20199427" y="1868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170378</xdr:rowOff>
    </xdr:from>
    <xdr:ext cx="469744" cy="259045"/>
    <xdr:sp macro="" textlink="">
      <xdr:nvSpPr>
        <xdr:cNvPr id="858" name="n_3mainValue【公民館】&#10;一人当たり面積"/>
        <xdr:cNvSpPr txBox="1"/>
      </xdr:nvSpPr>
      <xdr:spPr>
        <a:xfrm>
          <a:off x="19310427" y="1868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170378</xdr:rowOff>
    </xdr:from>
    <xdr:ext cx="469744" cy="259045"/>
    <xdr:sp macro="" textlink="">
      <xdr:nvSpPr>
        <xdr:cNvPr id="859" name="n_4mainValue【公民館】&#10;一人当たり面積"/>
        <xdr:cNvSpPr txBox="1"/>
      </xdr:nvSpPr>
      <xdr:spPr>
        <a:xfrm>
          <a:off x="18421427" y="1868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0" name="正方形/長方形 8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1" name="正方形/長方形 8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2" name="テキスト ボックス 8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類似団体と比較して特に有形固定資産減価償却率が高くなっている施設は、橋りょう・トンネル、道路であり、低くなっている施設は、公営住宅である。</a:t>
          </a:r>
          <a:endParaRPr lang="ja-JP" altLang="ja-JP" sz="1400">
            <a:effectLst/>
          </a:endParaRPr>
        </a:p>
        <a:p>
          <a:pPr eaLnBrk="1" fontAlgn="auto" latinLnBrk="0" hangingPunct="1"/>
          <a:r>
            <a:rPr lang="ja-JP" altLang="ja-JP" sz="1100">
              <a:solidFill>
                <a:schemeClr val="dk1"/>
              </a:solidFill>
              <a:effectLst/>
              <a:latin typeface="+mn-lt"/>
              <a:ea typeface="+mn-ea"/>
              <a:cs typeface="+mn-cs"/>
            </a:rPr>
            <a:t>橋りょう・トンネルについては、有形固定資産減価償却率が</a:t>
          </a:r>
          <a:r>
            <a:rPr lang="en-US" altLang="ja-JP" sz="1100">
              <a:solidFill>
                <a:schemeClr val="dk1"/>
              </a:solidFill>
              <a:effectLst/>
              <a:latin typeface="+mn-lt"/>
              <a:ea typeface="+mn-ea"/>
              <a:cs typeface="+mn-cs"/>
            </a:rPr>
            <a:t>73.2</a:t>
          </a:r>
          <a:r>
            <a:rPr lang="ja-JP" altLang="ja-JP" sz="1100">
              <a:solidFill>
                <a:schemeClr val="dk1"/>
              </a:solidFill>
              <a:effectLst/>
              <a:latin typeface="+mn-lt"/>
              <a:ea typeface="+mn-ea"/>
              <a:cs typeface="+mn-cs"/>
            </a:rPr>
            <a:t>％と前年度と比較して増加し、類似団体平均の</a:t>
          </a:r>
          <a:r>
            <a:rPr lang="en-US" altLang="ja-JP" sz="1100">
              <a:solidFill>
                <a:schemeClr val="dk1"/>
              </a:solidFill>
              <a:effectLst/>
              <a:latin typeface="+mn-lt"/>
              <a:ea typeface="+mn-ea"/>
              <a:cs typeface="+mn-cs"/>
            </a:rPr>
            <a:t>61.4</a:t>
          </a:r>
          <a:r>
            <a:rPr lang="ja-JP" altLang="ja-JP" sz="1100">
              <a:solidFill>
                <a:schemeClr val="dk1"/>
              </a:solidFill>
              <a:effectLst/>
              <a:latin typeface="+mn-lt"/>
              <a:ea typeface="+mn-ea"/>
              <a:cs typeface="+mn-cs"/>
            </a:rPr>
            <a:t>％を依然として上回っている。今後も福生市橋りょう長寿命化修繕計画に則り、計画的な修繕や維持管理を図っていく。</a:t>
          </a:r>
          <a:endParaRPr lang="ja-JP" altLang="ja-JP" sz="1400">
            <a:effectLst/>
          </a:endParaRPr>
        </a:p>
        <a:p>
          <a:pPr eaLnBrk="1" fontAlgn="auto" latinLnBrk="0" hangingPunct="1"/>
          <a:r>
            <a:rPr lang="ja-JP" altLang="ja-JP" sz="1100">
              <a:solidFill>
                <a:schemeClr val="dk1"/>
              </a:solidFill>
              <a:effectLst/>
              <a:latin typeface="+mn-lt"/>
              <a:ea typeface="+mn-ea"/>
              <a:cs typeface="+mn-cs"/>
            </a:rPr>
            <a:t>公営住宅については、有形固定資産減価償却率が</a:t>
          </a:r>
          <a:r>
            <a:rPr lang="en-US" altLang="ja-JP" sz="1100">
              <a:solidFill>
                <a:schemeClr val="dk1"/>
              </a:solidFill>
              <a:effectLst/>
              <a:latin typeface="+mn-lt"/>
              <a:ea typeface="+mn-ea"/>
              <a:cs typeface="+mn-cs"/>
            </a:rPr>
            <a:t>57.0</a:t>
          </a:r>
          <a:r>
            <a:rPr lang="ja-JP" altLang="ja-JP" sz="1100">
              <a:solidFill>
                <a:schemeClr val="dk1"/>
              </a:solidFill>
              <a:effectLst/>
              <a:latin typeface="+mn-lt"/>
              <a:ea typeface="+mn-ea"/>
              <a:cs typeface="+mn-cs"/>
            </a:rPr>
            <a:t>％であり、類似団体平均の</a:t>
          </a:r>
          <a:r>
            <a:rPr lang="en-US" altLang="ja-JP" sz="1100">
              <a:solidFill>
                <a:schemeClr val="dk1"/>
              </a:solidFill>
              <a:effectLst/>
              <a:latin typeface="+mn-lt"/>
              <a:ea typeface="+mn-ea"/>
              <a:cs typeface="+mn-cs"/>
            </a:rPr>
            <a:t>64.8</a:t>
          </a:r>
          <a:r>
            <a:rPr lang="ja-JP" altLang="ja-JP" sz="1100">
              <a:solidFill>
                <a:schemeClr val="dk1"/>
              </a:solidFill>
              <a:effectLst/>
              <a:latin typeface="+mn-lt"/>
              <a:ea typeface="+mn-ea"/>
              <a:cs typeface="+mn-cs"/>
            </a:rPr>
            <a:t>％を下回っている。令和元年度に福生市公営住宅等長寿命化計画を策定しており、施設の状況や財政状況を鑑み、今後も適切な維持管理を行っていく。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東京都福生市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56,274
52,892
10.16
29,802,966
28,293,775
1,457,752
12,566,383
6,598,451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64770</xdr:rowOff>
    </xdr:to>
    <xdr:cxnSp macro="">
      <xdr:nvCxnSpPr>
        <xdr:cNvPr id="58" name="直線コネクタ 57"/>
        <xdr:cNvCxnSpPr/>
      </xdr:nvCxnSpPr>
      <xdr:spPr>
        <a:xfrm flipV="1">
          <a:off x="4634865" y="567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図書館】&#10;有形固定資産減価償却率最小値テキスト"/>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340478" cy="259045"/>
    <xdr:sp macro="" textlink="">
      <xdr:nvSpPr>
        <xdr:cNvPr id="61" name="【図書館】&#10;有形固定資産減価償却率最大値テキスト"/>
        <xdr:cNvSpPr txBox="1"/>
      </xdr:nvSpPr>
      <xdr:spPr>
        <a:xfrm>
          <a:off x="4673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66238</xdr:rowOff>
    </xdr:from>
    <xdr:ext cx="405111" cy="259045"/>
    <xdr:sp macro="" textlink="">
      <xdr:nvSpPr>
        <xdr:cNvPr id="63" name="【図書館】&#10;有形固定資産減価償却率平均値テキスト"/>
        <xdr:cNvSpPr txBox="1"/>
      </xdr:nvSpPr>
      <xdr:spPr>
        <a:xfrm>
          <a:off x="4673600" y="6238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43361</xdr:rowOff>
    </xdr:from>
    <xdr:to>
      <xdr:col>24</xdr:col>
      <xdr:colOff>114300</xdr:colOff>
      <xdr:row>37</xdr:row>
      <xdr:rowOff>144961</xdr:rowOff>
    </xdr:to>
    <xdr:sp macro="" textlink="">
      <xdr:nvSpPr>
        <xdr:cNvPr id="64" name="フローチャート: 判断 63"/>
        <xdr:cNvSpPr/>
      </xdr:nvSpPr>
      <xdr:spPr>
        <a:xfrm>
          <a:off x="45847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56424</xdr:rowOff>
    </xdr:from>
    <xdr:to>
      <xdr:col>20</xdr:col>
      <xdr:colOff>38100</xdr:colOff>
      <xdr:row>37</xdr:row>
      <xdr:rowOff>158024</xdr:rowOff>
    </xdr:to>
    <xdr:sp macro="" textlink="">
      <xdr:nvSpPr>
        <xdr:cNvPr id="65" name="フローチャート: 判断 64"/>
        <xdr:cNvSpPr/>
      </xdr:nvSpPr>
      <xdr:spPr>
        <a:xfrm>
          <a:off x="3746500" y="640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27033</xdr:rowOff>
    </xdr:from>
    <xdr:to>
      <xdr:col>15</xdr:col>
      <xdr:colOff>101600</xdr:colOff>
      <xdr:row>37</xdr:row>
      <xdr:rowOff>128633</xdr:rowOff>
    </xdr:to>
    <xdr:sp macro="" textlink="">
      <xdr:nvSpPr>
        <xdr:cNvPr id="66" name="フローチャート: 判断 65"/>
        <xdr:cNvSpPr/>
      </xdr:nvSpPr>
      <xdr:spPr>
        <a:xfrm>
          <a:off x="2857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xdr:cNvSpPr/>
      </xdr:nvSpPr>
      <xdr:spPr>
        <a:xfrm>
          <a:off x="196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146231</xdr:rowOff>
    </xdr:from>
    <xdr:to>
      <xdr:col>6</xdr:col>
      <xdr:colOff>38100</xdr:colOff>
      <xdr:row>37</xdr:row>
      <xdr:rowOff>76381</xdr:rowOff>
    </xdr:to>
    <xdr:sp macro="" textlink="">
      <xdr:nvSpPr>
        <xdr:cNvPr id="68" name="フローチャート: 判断 67"/>
        <xdr:cNvSpPr/>
      </xdr:nvSpPr>
      <xdr:spPr>
        <a:xfrm>
          <a:off x="1079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43362</xdr:rowOff>
    </xdr:from>
    <xdr:to>
      <xdr:col>24</xdr:col>
      <xdr:colOff>114300</xdr:colOff>
      <xdr:row>38</xdr:row>
      <xdr:rowOff>144962</xdr:rowOff>
    </xdr:to>
    <xdr:sp macro="" textlink="">
      <xdr:nvSpPr>
        <xdr:cNvPr id="74" name="楕円 73"/>
        <xdr:cNvSpPr/>
      </xdr:nvSpPr>
      <xdr:spPr>
        <a:xfrm>
          <a:off x="4584700" y="655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21789</xdr:rowOff>
    </xdr:from>
    <xdr:ext cx="405111" cy="259045"/>
    <xdr:sp macro="" textlink="">
      <xdr:nvSpPr>
        <xdr:cNvPr id="75" name="【図書館】&#10;有形固定資産減価償却率該当値テキスト"/>
        <xdr:cNvSpPr txBox="1"/>
      </xdr:nvSpPr>
      <xdr:spPr>
        <a:xfrm>
          <a:off x="4673600" y="653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5806</xdr:rowOff>
    </xdr:from>
    <xdr:to>
      <xdr:col>20</xdr:col>
      <xdr:colOff>38100</xdr:colOff>
      <xdr:row>38</xdr:row>
      <xdr:rowOff>107406</xdr:rowOff>
    </xdr:to>
    <xdr:sp macro="" textlink="">
      <xdr:nvSpPr>
        <xdr:cNvPr id="76" name="楕円 75"/>
        <xdr:cNvSpPr/>
      </xdr:nvSpPr>
      <xdr:spPr>
        <a:xfrm>
          <a:off x="3746500" y="652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56606</xdr:rowOff>
    </xdr:from>
    <xdr:to>
      <xdr:col>24</xdr:col>
      <xdr:colOff>63500</xdr:colOff>
      <xdr:row>38</xdr:row>
      <xdr:rowOff>94162</xdr:rowOff>
    </xdr:to>
    <xdr:cxnSp macro="">
      <xdr:nvCxnSpPr>
        <xdr:cNvPr id="77" name="直線コネクタ 76"/>
        <xdr:cNvCxnSpPr/>
      </xdr:nvCxnSpPr>
      <xdr:spPr>
        <a:xfrm>
          <a:off x="3797300" y="6571706"/>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139700</xdr:rowOff>
    </xdr:from>
    <xdr:to>
      <xdr:col>15</xdr:col>
      <xdr:colOff>101600</xdr:colOff>
      <xdr:row>38</xdr:row>
      <xdr:rowOff>69850</xdr:rowOff>
    </xdr:to>
    <xdr:sp macro="" textlink="">
      <xdr:nvSpPr>
        <xdr:cNvPr id="78" name="楕円 77"/>
        <xdr:cNvSpPr/>
      </xdr:nvSpPr>
      <xdr:spPr>
        <a:xfrm>
          <a:off x="2857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19050</xdr:rowOff>
    </xdr:from>
    <xdr:to>
      <xdr:col>19</xdr:col>
      <xdr:colOff>177800</xdr:colOff>
      <xdr:row>38</xdr:row>
      <xdr:rowOff>56606</xdr:rowOff>
    </xdr:to>
    <xdr:cxnSp macro="">
      <xdr:nvCxnSpPr>
        <xdr:cNvPr id="79" name="直線コネクタ 78"/>
        <xdr:cNvCxnSpPr/>
      </xdr:nvCxnSpPr>
      <xdr:spPr>
        <a:xfrm>
          <a:off x="2908300" y="653415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107043</xdr:rowOff>
    </xdr:from>
    <xdr:to>
      <xdr:col>10</xdr:col>
      <xdr:colOff>165100</xdr:colOff>
      <xdr:row>38</xdr:row>
      <xdr:rowOff>37193</xdr:rowOff>
    </xdr:to>
    <xdr:sp macro="" textlink="">
      <xdr:nvSpPr>
        <xdr:cNvPr id="80" name="楕円 79"/>
        <xdr:cNvSpPr/>
      </xdr:nvSpPr>
      <xdr:spPr>
        <a:xfrm>
          <a:off x="1968500" y="645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157843</xdr:rowOff>
    </xdr:from>
    <xdr:to>
      <xdr:col>15</xdr:col>
      <xdr:colOff>50800</xdr:colOff>
      <xdr:row>38</xdr:row>
      <xdr:rowOff>19050</xdr:rowOff>
    </xdr:to>
    <xdr:cxnSp macro="">
      <xdr:nvCxnSpPr>
        <xdr:cNvPr id="81" name="直線コネクタ 80"/>
        <xdr:cNvCxnSpPr/>
      </xdr:nvCxnSpPr>
      <xdr:spPr>
        <a:xfrm>
          <a:off x="2019300" y="650149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121739</xdr:rowOff>
    </xdr:from>
    <xdr:to>
      <xdr:col>6</xdr:col>
      <xdr:colOff>38100</xdr:colOff>
      <xdr:row>38</xdr:row>
      <xdr:rowOff>51888</xdr:rowOff>
    </xdr:to>
    <xdr:sp macro="" textlink="">
      <xdr:nvSpPr>
        <xdr:cNvPr id="82" name="楕円 81"/>
        <xdr:cNvSpPr/>
      </xdr:nvSpPr>
      <xdr:spPr>
        <a:xfrm>
          <a:off x="1079500" y="64653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157843</xdr:rowOff>
    </xdr:from>
    <xdr:to>
      <xdr:col>10</xdr:col>
      <xdr:colOff>114300</xdr:colOff>
      <xdr:row>38</xdr:row>
      <xdr:rowOff>1088</xdr:rowOff>
    </xdr:to>
    <xdr:cxnSp macro="">
      <xdr:nvCxnSpPr>
        <xdr:cNvPr id="83" name="直線コネクタ 82"/>
        <xdr:cNvCxnSpPr/>
      </xdr:nvCxnSpPr>
      <xdr:spPr>
        <a:xfrm flipV="1">
          <a:off x="1130300" y="6501493"/>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3101</xdr:rowOff>
    </xdr:from>
    <xdr:ext cx="405111" cy="259045"/>
    <xdr:sp macro="" textlink="">
      <xdr:nvSpPr>
        <xdr:cNvPr id="84" name="n_1aveValue【図書館】&#10;有形固定資産減価償却率"/>
        <xdr:cNvSpPr txBox="1"/>
      </xdr:nvSpPr>
      <xdr:spPr>
        <a:xfrm>
          <a:off x="3582044" y="617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145160</xdr:rowOff>
    </xdr:from>
    <xdr:ext cx="405111" cy="259045"/>
    <xdr:sp macro="" textlink="">
      <xdr:nvSpPr>
        <xdr:cNvPr id="85" name="n_2aveValue【図書館】&#10;有形固定資産減価償却率"/>
        <xdr:cNvSpPr txBox="1"/>
      </xdr:nvSpPr>
      <xdr:spPr>
        <a:xfrm>
          <a:off x="27057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109237</xdr:rowOff>
    </xdr:from>
    <xdr:ext cx="405111" cy="259045"/>
    <xdr:sp macro="" textlink="">
      <xdr:nvSpPr>
        <xdr:cNvPr id="86" name="n_3aveValue【図書館】&#10;有形固定資産減価償却率"/>
        <xdr:cNvSpPr txBox="1"/>
      </xdr:nvSpPr>
      <xdr:spPr>
        <a:xfrm>
          <a:off x="1816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92908</xdr:rowOff>
    </xdr:from>
    <xdr:ext cx="405111" cy="259045"/>
    <xdr:sp macro="" textlink="">
      <xdr:nvSpPr>
        <xdr:cNvPr id="87" name="n_4aveValue【図書館】&#10;有形固定資産減価償却率"/>
        <xdr:cNvSpPr txBox="1"/>
      </xdr:nvSpPr>
      <xdr:spPr>
        <a:xfrm>
          <a:off x="9277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98533</xdr:rowOff>
    </xdr:from>
    <xdr:ext cx="405111" cy="259045"/>
    <xdr:sp macro="" textlink="">
      <xdr:nvSpPr>
        <xdr:cNvPr id="88" name="n_1mainValue【図書館】&#10;有形固定資産減価償却率"/>
        <xdr:cNvSpPr txBox="1"/>
      </xdr:nvSpPr>
      <xdr:spPr>
        <a:xfrm>
          <a:off x="35820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60977</xdr:rowOff>
    </xdr:from>
    <xdr:ext cx="405111" cy="259045"/>
    <xdr:sp macro="" textlink="">
      <xdr:nvSpPr>
        <xdr:cNvPr id="89" name="n_2mainValue【図書館】&#10;有形固定資産減価償却率"/>
        <xdr:cNvSpPr txBox="1"/>
      </xdr:nvSpPr>
      <xdr:spPr>
        <a:xfrm>
          <a:off x="2705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28320</xdr:rowOff>
    </xdr:from>
    <xdr:ext cx="405111" cy="259045"/>
    <xdr:sp macro="" textlink="">
      <xdr:nvSpPr>
        <xdr:cNvPr id="90" name="n_3mainValue【図書館】&#10;有形固定資産減価償却率"/>
        <xdr:cNvSpPr txBox="1"/>
      </xdr:nvSpPr>
      <xdr:spPr>
        <a:xfrm>
          <a:off x="1816744" y="654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43015</xdr:rowOff>
    </xdr:from>
    <xdr:ext cx="405111" cy="259045"/>
    <xdr:sp macro="" textlink="">
      <xdr:nvSpPr>
        <xdr:cNvPr id="91" name="n_4mainValue【図書館】&#10;有形固定資産減価償却率"/>
        <xdr:cNvSpPr txBox="1"/>
      </xdr:nvSpPr>
      <xdr:spPr>
        <a:xfrm>
          <a:off x="927744" y="655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73914</xdr:rowOff>
    </xdr:from>
    <xdr:to>
      <xdr:col>54</xdr:col>
      <xdr:colOff>189865</xdr:colOff>
      <xdr:row>41</xdr:row>
      <xdr:rowOff>124206</xdr:rowOff>
    </xdr:to>
    <xdr:cxnSp macro="">
      <xdr:nvCxnSpPr>
        <xdr:cNvPr id="113" name="直線コネクタ 112"/>
        <xdr:cNvCxnSpPr/>
      </xdr:nvCxnSpPr>
      <xdr:spPr>
        <a:xfrm flipV="1">
          <a:off x="10476865" y="6074664"/>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128033</xdr:rowOff>
    </xdr:from>
    <xdr:ext cx="469744" cy="259045"/>
    <xdr:sp macro="" textlink="">
      <xdr:nvSpPr>
        <xdr:cNvPr id="114" name="【図書館】&#10;一人当たり面積最小値テキスト"/>
        <xdr:cNvSpPr txBox="1"/>
      </xdr:nvSpPr>
      <xdr:spPr>
        <a:xfrm>
          <a:off x="10515600" y="715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124206</xdr:rowOff>
    </xdr:from>
    <xdr:to>
      <xdr:col>55</xdr:col>
      <xdr:colOff>88900</xdr:colOff>
      <xdr:row>41</xdr:row>
      <xdr:rowOff>124206</xdr:rowOff>
    </xdr:to>
    <xdr:cxnSp macro="">
      <xdr:nvCxnSpPr>
        <xdr:cNvPr id="115" name="直線コネクタ 114"/>
        <xdr:cNvCxnSpPr/>
      </xdr:nvCxnSpPr>
      <xdr:spPr>
        <a:xfrm>
          <a:off x="10388600" y="715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20591</xdr:rowOff>
    </xdr:from>
    <xdr:ext cx="469744" cy="259045"/>
    <xdr:sp macro="" textlink="">
      <xdr:nvSpPr>
        <xdr:cNvPr id="116" name="【図書館】&#10;一人当たり面積最大値テキスト"/>
        <xdr:cNvSpPr txBox="1"/>
      </xdr:nvSpPr>
      <xdr:spPr>
        <a:xfrm>
          <a:off x="10515600" y="5849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73914</xdr:rowOff>
    </xdr:from>
    <xdr:to>
      <xdr:col>55</xdr:col>
      <xdr:colOff>88900</xdr:colOff>
      <xdr:row>35</xdr:row>
      <xdr:rowOff>73914</xdr:rowOff>
    </xdr:to>
    <xdr:cxnSp macro="">
      <xdr:nvCxnSpPr>
        <xdr:cNvPr id="117" name="直線コネクタ 116"/>
        <xdr:cNvCxnSpPr/>
      </xdr:nvCxnSpPr>
      <xdr:spPr>
        <a:xfrm>
          <a:off x="10388600" y="6074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22115</xdr:rowOff>
    </xdr:from>
    <xdr:ext cx="469744" cy="259045"/>
    <xdr:sp macro="" textlink="">
      <xdr:nvSpPr>
        <xdr:cNvPr id="118" name="【図書館】&#10;一人当たり面積平均値テキスト"/>
        <xdr:cNvSpPr txBox="1"/>
      </xdr:nvSpPr>
      <xdr:spPr>
        <a:xfrm>
          <a:off x="10515600" y="6880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43688</xdr:rowOff>
    </xdr:from>
    <xdr:to>
      <xdr:col>55</xdr:col>
      <xdr:colOff>50800</xdr:colOff>
      <xdr:row>40</xdr:row>
      <xdr:rowOff>145288</xdr:rowOff>
    </xdr:to>
    <xdr:sp macro="" textlink="">
      <xdr:nvSpPr>
        <xdr:cNvPr id="119" name="フローチャート: 判断 118"/>
        <xdr:cNvSpPr/>
      </xdr:nvSpPr>
      <xdr:spPr>
        <a:xfrm>
          <a:off x="10426700" y="690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61976</xdr:rowOff>
    </xdr:from>
    <xdr:to>
      <xdr:col>50</xdr:col>
      <xdr:colOff>165100</xdr:colOff>
      <xdr:row>40</xdr:row>
      <xdr:rowOff>163576</xdr:rowOff>
    </xdr:to>
    <xdr:sp macro="" textlink="">
      <xdr:nvSpPr>
        <xdr:cNvPr id="120" name="フローチャート: 判断 119"/>
        <xdr:cNvSpPr/>
      </xdr:nvSpPr>
      <xdr:spPr>
        <a:xfrm>
          <a:off x="9588500" y="691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66548</xdr:rowOff>
    </xdr:from>
    <xdr:to>
      <xdr:col>46</xdr:col>
      <xdr:colOff>38100</xdr:colOff>
      <xdr:row>40</xdr:row>
      <xdr:rowOff>168148</xdr:rowOff>
    </xdr:to>
    <xdr:sp macro="" textlink="">
      <xdr:nvSpPr>
        <xdr:cNvPr id="121" name="フローチャート: 判断 120"/>
        <xdr:cNvSpPr/>
      </xdr:nvSpPr>
      <xdr:spPr>
        <a:xfrm>
          <a:off x="8699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66548</xdr:rowOff>
    </xdr:from>
    <xdr:to>
      <xdr:col>41</xdr:col>
      <xdr:colOff>101600</xdr:colOff>
      <xdr:row>40</xdr:row>
      <xdr:rowOff>168148</xdr:rowOff>
    </xdr:to>
    <xdr:sp macro="" textlink="">
      <xdr:nvSpPr>
        <xdr:cNvPr id="122" name="フローチャート: 判断 121"/>
        <xdr:cNvSpPr/>
      </xdr:nvSpPr>
      <xdr:spPr>
        <a:xfrm>
          <a:off x="7810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66548</xdr:rowOff>
    </xdr:from>
    <xdr:to>
      <xdr:col>36</xdr:col>
      <xdr:colOff>165100</xdr:colOff>
      <xdr:row>40</xdr:row>
      <xdr:rowOff>168148</xdr:rowOff>
    </xdr:to>
    <xdr:sp macro="" textlink="">
      <xdr:nvSpPr>
        <xdr:cNvPr id="123" name="フローチャート: 判断 122"/>
        <xdr:cNvSpPr/>
      </xdr:nvSpPr>
      <xdr:spPr>
        <a:xfrm>
          <a:off x="6921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119126</xdr:rowOff>
    </xdr:from>
    <xdr:to>
      <xdr:col>55</xdr:col>
      <xdr:colOff>50800</xdr:colOff>
      <xdr:row>40</xdr:row>
      <xdr:rowOff>49276</xdr:rowOff>
    </xdr:to>
    <xdr:sp macro="" textlink="">
      <xdr:nvSpPr>
        <xdr:cNvPr id="129" name="楕円 128"/>
        <xdr:cNvSpPr/>
      </xdr:nvSpPr>
      <xdr:spPr>
        <a:xfrm>
          <a:off x="10426700" y="680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142003</xdr:rowOff>
    </xdr:from>
    <xdr:ext cx="469744" cy="259045"/>
    <xdr:sp macro="" textlink="">
      <xdr:nvSpPr>
        <xdr:cNvPr id="130" name="【図書館】&#10;一人当たり面積該当値テキスト"/>
        <xdr:cNvSpPr txBox="1"/>
      </xdr:nvSpPr>
      <xdr:spPr>
        <a:xfrm>
          <a:off x="10515600" y="665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119126</xdr:rowOff>
    </xdr:from>
    <xdr:to>
      <xdr:col>50</xdr:col>
      <xdr:colOff>165100</xdr:colOff>
      <xdr:row>40</xdr:row>
      <xdr:rowOff>49276</xdr:rowOff>
    </xdr:to>
    <xdr:sp macro="" textlink="">
      <xdr:nvSpPr>
        <xdr:cNvPr id="131" name="楕円 130"/>
        <xdr:cNvSpPr/>
      </xdr:nvSpPr>
      <xdr:spPr>
        <a:xfrm>
          <a:off x="9588500" y="680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169926</xdr:rowOff>
    </xdr:from>
    <xdr:to>
      <xdr:col>55</xdr:col>
      <xdr:colOff>0</xdr:colOff>
      <xdr:row>39</xdr:row>
      <xdr:rowOff>169926</xdr:rowOff>
    </xdr:to>
    <xdr:cxnSp macro="">
      <xdr:nvCxnSpPr>
        <xdr:cNvPr id="132" name="直線コネクタ 131"/>
        <xdr:cNvCxnSpPr/>
      </xdr:nvCxnSpPr>
      <xdr:spPr>
        <a:xfrm>
          <a:off x="9639300" y="68564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123698</xdr:rowOff>
    </xdr:from>
    <xdr:to>
      <xdr:col>46</xdr:col>
      <xdr:colOff>38100</xdr:colOff>
      <xdr:row>40</xdr:row>
      <xdr:rowOff>53848</xdr:rowOff>
    </xdr:to>
    <xdr:sp macro="" textlink="">
      <xdr:nvSpPr>
        <xdr:cNvPr id="133" name="楕円 132"/>
        <xdr:cNvSpPr/>
      </xdr:nvSpPr>
      <xdr:spPr>
        <a:xfrm>
          <a:off x="8699500" y="681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169926</xdr:rowOff>
    </xdr:from>
    <xdr:to>
      <xdr:col>50</xdr:col>
      <xdr:colOff>114300</xdr:colOff>
      <xdr:row>40</xdr:row>
      <xdr:rowOff>3048</xdr:rowOff>
    </xdr:to>
    <xdr:cxnSp macro="">
      <xdr:nvCxnSpPr>
        <xdr:cNvPr id="134" name="直線コネクタ 133"/>
        <xdr:cNvCxnSpPr/>
      </xdr:nvCxnSpPr>
      <xdr:spPr>
        <a:xfrm flipV="1">
          <a:off x="8750300" y="68564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128270</xdr:rowOff>
    </xdr:from>
    <xdr:to>
      <xdr:col>41</xdr:col>
      <xdr:colOff>101600</xdr:colOff>
      <xdr:row>40</xdr:row>
      <xdr:rowOff>58420</xdr:rowOff>
    </xdr:to>
    <xdr:sp macro="" textlink="">
      <xdr:nvSpPr>
        <xdr:cNvPr id="135" name="楕円 134"/>
        <xdr:cNvSpPr/>
      </xdr:nvSpPr>
      <xdr:spPr>
        <a:xfrm>
          <a:off x="7810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3048</xdr:rowOff>
    </xdr:from>
    <xdr:to>
      <xdr:col>45</xdr:col>
      <xdr:colOff>177800</xdr:colOff>
      <xdr:row>40</xdr:row>
      <xdr:rowOff>7620</xdr:rowOff>
    </xdr:to>
    <xdr:cxnSp macro="">
      <xdr:nvCxnSpPr>
        <xdr:cNvPr id="136" name="直線コネクタ 135"/>
        <xdr:cNvCxnSpPr/>
      </xdr:nvCxnSpPr>
      <xdr:spPr>
        <a:xfrm flipV="1">
          <a:off x="7861300" y="68610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128270</xdr:rowOff>
    </xdr:from>
    <xdr:to>
      <xdr:col>36</xdr:col>
      <xdr:colOff>165100</xdr:colOff>
      <xdr:row>40</xdr:row>
      <xdr:rowOff>58420</xdr:rowOff>
    </xdr:to>
    <xdr:sp macro="" textlink="">
      <xdr:nvSpPr>
        <xdr:cNvPr id="137" name="楕円 136"/>
        <xdr:cNvSpPr/>
      </xdr:nvSpPr>
      <xdr:spPr>
        <a:xfrm>
          <a:off x="6921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7620</xdr:rowOff>
    </xdr:from>
    <xdr:to>
      <xdr:col>41</xdr:col>
      <xdr:colOff>50800</xdr:colOff>
      <xdr:row>40</xdr:row>
      <xdr:rowOff>7620</xdr:rowOff>
    </xdr:to>
    <xdr:cxnSp macro="">
      <xdr:nvCxnSpPr>
        <xdr:cNvPr id="138" name="直線コネクタ 137"/>
        <xdr:cNvCxnSpPr/>
      </xdr:nvCxnSpPr>
      <xdr:spPr>
        <a:xfrm>
          <a:off x="6972300" y="686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154703</xdr:rowOff>
    </xdr:from>
    <xdr:ext cx="469744" cy="259045"/>
    <xdr:sp macro="" textlink="">
      <xdr:nvSpPr>
        <xdr:cNvPr id="139" name="n_1aveValue【図書館】&#10;一人当たり面積"/>
        <xdr:cNvSpPr txBox="1"/>
      </xdr:nvSpPr>
      <xdr:spPr>
        <a:xfrm>
          <a:off x="9391727" y="701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159275</xdr:rowOff>
    </xdr:from>
    <xdr:ext cx="469744" cy="259045"/>
    <xdr:sp macro="" textlink="">
      <xdr:nvSpPr>
        <xdr:cNvPr id="140" name="n_2aveValue【図書館】&#10;一人当たり面積"/>
        <xdr:cNvSpPr txBox="1"/>
      </xdr:nvSpPr>
      <xdr:spPr>
        <a:xfrm>
          <a:off x="851542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159275</xdr:rowOff>
    </xdr:from>
    <xdr:ext cx="469744" cy="259045"/>
    <xdr:sp macro="" textlink="">
      <xdr:nvSpPr>
        <xdr:cNvPr id="141" name="n_3aveValue【図書館】&#10;一人当たり面積"/>
        <xdr:cNvSpPr txBox="1"/>
      </xdr:nvSpPr>
      <xdr:spPr>
        <a:xfrm>
          <a:off x="762642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159275</xdr:rowOff>
    </xdr:from>
    <xdr:ext cx="469744" cy="259045"/>
    <xdr:sp macro="" textlink="">
      <xdr:nvSpPr>
        <xdr:cNvPr id="142" name="n_4aveValue【図書館】&#10;一人当たり面積"/>
        <xdr:cNvSpPr txBox="1"/>
      </xdr:nvSpPr>
      <xdr:spPr>
        <a:xfrm>
          <a:off x="673742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65803</xdr:rowOff>
    </xdr:from>
    <xdr:ext cx="469744" cy="259045"/>
    <xdr:sp macro="" textlink="">
      <xdr:nvSpPr>
        <xdr:cNvPr id="143" name="n_1mainValue【図書館】&#10;一人当たり面積"/>
        <xdr:cNvSpPr txBox="1"/>
      </xdr:nvSpPr>
      <xdr:spPr>
        <a:xfrm>
          <a:off x="9391727" y="658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70375</xdr:rowOff>
    </xdr:from>
    <xdr:ext cx="469744" cy="259045"/>
    <xdr:sp macro="" textlink="">
      <xdr:nvSpPr>
        <xdr:cNvPr id="144" name="n_2mainValue【図書館】&#10;一人当たり面積"/>
        <xdr:cNvSpPr txBox="1"/>
      </xdr:nvSpPr>
      <xdr:spPr>
        <a:xfrm>
          <a:off x="8515427" y="658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74947</xdr:rowOff>
    </xdr:from>
    <xdr:ext cx="469744" cy="259045"/>
    <xdr:sp macro="" textlink="">
      <xdr:nvSpPr>
        <xdr:cNvPr id="145" name="n_3mainValue【図書館】&#10;一人当たり面積"/>
        <xdr:cNvSpPr txBox="1"/>
      </xdr:nvSpPr>
      <xdr:spPr>
        <a:xfrm>
          <a:off x="7626427" y="659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74947</xdr:rowOff>
    </xdr:from>
    <xdr:ext cx="469744" cy="259045"/>
    <xdr:sp macro="" textlink="">
      <xdr:nvSpPr>
        <xdr:cNvPr id="146" name="n_4mainValue【図書館】&#10;一人当たり面積"/>
        <xdr:cNvSpPr txBox="1"/>
      </xdr:nvSpPr>
      <xdr:spPr>
        <a:xfrm>
          <a:off x="6737427" y="659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24765</xdr:rowOff>
    </xdr:to>
    <xdr:cxnSp macro="">
      <xdr:nvCxnSpPr>
        <xdr:cNvPr id="171" name="直線コネクタ 170"/>
        <xdr:cNvCxnSpPr/>
      </xdr:nvCxnSpPr>
      <xdr:spPr>
        <a:xfrm flipV="1">
          <a:off x="4634865" y="9536430"/>
          <a:ext cx="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28592</xdr:rowOff>
    </xdr:from>
    <xdr:ext cx="405111" cy="259045"/>
    <xdr:sp macro="" textlink="">
      <xdr:nvSpPr>
        <xdr:cNvPr id="172" name="【体育館・プール】&#10;有形固定資産減価償却率最小値テキスト"/>
        <xdr:cNvSpPr txBox="1"/>
      </xdr:nvSpPr>
      <xdr:spPr>
        <a:xfrm>
          <a:off x="4673600" y="1100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24765</xdr:rowOff>
    </xdr:from>
    <xdr:to>
      <xdr:col>24</xdr:col>
      <xdr:colOff>152400</xdr:colOff>
      <xdr:row>64</xdr:row>
      <xdr:rowOff>24765</xdr:rowOff>
    </xdr:to>
    <xdr:cxnSp macro="">
      <xdr:nvCxnSpPr>
        <xdr:cNvPr id="173" name="直線コネクタ 172"/>
        <xdr:cNvCxnSpPr/>
      </xdr:nvCxnSpPr>
      <xdr:spPr>
        <a:xfrm>
          <a:off x="4546600" y="1099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74" name="【体育館・プール】&#10;有形固定資産減価償却率最大値テキスト"/>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40657</xdr:rowOff>
    </xdr:from>
    <xdr:ext cx="405111" cy="259045"/>
    <xdr:sp macro="" textlink="">
      <xdr:nvSpPr>
        <xdr:cNvPr id="176" name="【体育館・プール】&#10;有形固定資産減価償却率平均値テキスト"/>
        <xdr:cNvSpPr txBox="1"/>
      </xdr:nvSpPr>
      <xdr:spPr>
        <a:xfrm>
          <a:off x="4673600" y="1015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77" name="フローチャート: 判断 176"/>
        <xdr:cNvSpPr/>
      </xdr:nvSpPr>
      <xdr:spPr>
        <a:xfrm>
          <a:off x="4584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xdr:rowOff>
    </xdr:from>
    <xdr:to>
      <xdr:col>20</xdr:col>
      <xdr:colOff>38100</xdr:colOff>
      <xdr:row>60</xdr:row>
      <xdr:rowOff>107950</xdr:rowOff>
    </xdr:to>
    <xdr:sp macro="" textlink="">
      <xdr:nvSpPr>
        <xdr:cNvPr id="178" name="フローチャート: 判断 177"/>
        <xdr:cNvSpPr/>
      </xdr:nvSpPr>
      <xdr:spPr>
        <a:xfrm>
          <a:off x="3746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79" name="フローチャート: 判断 178"/>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80" name="フローチャート: 判断 179"/>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114935</xdr:rowOff>
    </xdr:from>
    <xdr:to>
      <xdr:col>6</xdr:col>
      <xdr:colOff>38100</xdr:colOff>
      <xdr:row>60</xdr:row>
      <xdr:rowOff>45085</xdr:rowOff>
    </xdr:to>
    <xdr:sp macro="" textlink="">
      <xdr:nvSpPr>
        <xdr:cNvPr id="181" name="フローチャート: 判断 180"/>
        <xdr:cNvSpPr/>
      </xdr:nvSpPr>
      <xdr:spPr>
        <a:xfrm>
          <a:off x="1079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36830</xdr:rowOff>
    </xdr:from>
    <xdr:to>
      <xdr:col>24</xdr:col>
      <xdr:colOff>114300</xdr:colOff>
      <xdr:row>61</xdr:row>
      <xdr:rowOff>138430</xdr:rowOff>
    </xdr:to>
    <xdr:sp macro="" textlink="">
      <xdr:nvSpPr>
        <xdr:cNvPr id="187" name="楕円 186"/>
        <xdr:cNvSpPr/>
      </xdr:nvSpPr>
      <xdr:spPr>
        <a:xfrm>
          <a:off x="45847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15257</xdr:rowOff>
    </xdr:from>
    <xdr:ext cx="405111" cy="259045"/>
    <xdr:sp macro="" textlink="">
      <xdr:nvSpPr>
        <xdr:cNvPr id="188" name="【体育館・プール】&#10;有形固定資産減価償却率該当値テキスト"/>
        <xdr:cNvSpPr txBox="1"/>
      </xdr:nvSpPr>
      <xdr:spPr>
        <a:xfrm>
          <a:off x="4673600" y="1047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57785</xdr:rowOff>
    </xdr:from>
    <xdr:to>
      <xdr:col>20</xdr:col>
      <xdr:colOff>38100</xdr:colOff>
      <xdr:row>61</xdr:row>
      <xdr:rowOff>159385</xdr:rowOff>
    </xdr:to>
    <xdr:sp macro="" textlink="">
      <xdr:nvSpPr>
        <xdr:cNvPr id="189" name="楕円 188"/>
        <xdr:cNvSpPr/>
      </xdr:nvSpPr>
      <xdr:spPr>
        <a:xfrm>
          <a:off x="3746500" y="1051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87630</xdr:rowOff>
    </xdr:from>
    <xdr:to>
      <xdr:col>24</xdr:col>
      <xdr:colOff>63500</xdr:colOff>
      <xdr:row>61</xdr:row>
      <xdr:rowOff>108585</xdr:rowOff>
    </xdr:to>
    <xdr:cxnSp macro="">
      <xdr:nvCxnSpPr>
        <xdr:cNvPr id="190" name="直線コネクタ 189"/>
        <xdr:cNvCxnSpPr/>
      </xdr:nvCxnSpPr>
      <xdr:spPr>
        <a:xfrm flipV="1">
          <a:off x="3797300" y="1054608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31115</xdr:rowOff>
    </xdr:from>
    <xdr:to>
      <xdr:col>15</xdr:col>
      <xdr:colOff>101600</xdr:colOff>
      <xdr:row>61</xdr:row>
      <xdr:rowOff>132715</xdr:rowOff>
    </xdr:to>
    <xdr:sp macro="" textlink="">
      <xdr:nvSpPr>
        <xdr:cNvPr id="191" name="楕円 190"/>
        <xdr:cNvSpPr/>
      </xdr:nvSpPr>
      <xdr:spPr>
        <a:xfrm>
          <a:off x="2857500" y="104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81915</xdr:rowOff>
    </xdr:from>
    <xdr:to>
      <xdr:col>19</xdr:col>
      <xdr:colOff>177800</xdr:colOff>
      <xdr:row>61</xdr:row>
      <xdr:rowOff>108585</xdr:rowOff>
    </xdr:to>
    <xdr:cxnSp macro="">
      <xdr:nvCxnSpPr>
        <xdr:cNvPr id="192" name="直線コネクタ 191"/>
        <xdr:cNvCxnSpPr/>
      </xdr:nvCxnSpPr>
      <xdr:spPr>
        <a:xfrm>
          <a:off x="2908300" y="1054036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4445</xdr:rowOff>
    </xdr:from>
    <xdr:to>
      <xdr:col>10</xdr:col>
      <xdr:colOff>165100</xdr:colOff>
      <xdr:row>61</xdr:row>
      <xdr:rowOff>106045</xdr:rowOff>
    </xdr:to>
    <xdr:sp macro="" textlink="">
      <xdr:nvSpPr>
        <xdr:cNvPr id="193" name="楕円 192"/>
        <xdr:cNvSpPr/>
      </xdr:nvSpPr>
      <xdr:spPr>
        <a:xfrm>
          <a:off x="1968500" y="104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55245</xdr:rowOff>
    </xdr:from>
    <xdr:to>
      <xdr:col>15</xdr:col>
      <xdr:colOff>50800</xdr:colOff>
      <xdr:row>61</xdr:row>
      <xdr:rowOff>81915</xdr:rowOff>
    </xdr:to>
    <xdr:cxnSp macro="">
      <xdr:nvCxnSpPr>
        <xdr:cNvPr id="194" name="直線コネクタ 193"/>
        <xdr:cNvCxnSpPr/>
      </xdr:nvCxnSpPr>
      <xdr:spPr>
        <a:xfrm>
          <a:off x="2019300" y="1051369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143510</xdr:rowOff>
    </xdr:from>
    <xdr:to>
      <xdr:col>6</xdr:col>
      <xdr:colOff>38100</xdr:colOff>
      <xdr:row>61</xdr:row>
      <xdr:rowOff>73660</xdr:rowOff>
    </xdr:to>
    <xdr:sp macro="" textlink="">
      <xdr:nvSpPr>
        <xdr:cNvPr id="195" name="楕円 194"/>
        <xdr:cNvSpPr/>
      </xdr:nvSpPr>
      <xdr:spPr>
        <a:xfrm>
          <a:off x="1079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22860</xdr:rowOff>
    </xdr:from>
    <xdr:to>
      <xdr:col>10</xdr:col>
      <xdr:colOff>114300</xdr:colOff>
      <xdr:row>61</xdr:row>
      <xdr:rowOff>55245</xdr:rowOff>
    </xdr:to>
    <xdr:cxnSp macro="">
      <xdr:nvCxnSpPr>
        <xdr:cNvPr id="196" name="直線コネクタ 195"/>
        <xdr:cNvCxnSpPr/>
      </xdr:nvCxnSpPr>
      <xdr:spPr>
        <a:xfrm>
          <a:off x="1130300" y="1048131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124477</xdr:rowOff>
    </xdr:from>
    <xdr:ext cx="405111" cy="259045"/>
    <xdr:sp macro="" textlink="">
      <xdr:nvSpPr>
        <xdr:cNvPr id="197" name="n_1aveValue【体育館・プール】&#10;有形固定資産減価償却率"/>
        <xdr:cNvSpPr txBox="1"/>
      </xdr:nvSpPr>
      <xdr:spPr>
        <a:xfrm>
          <a:off x="3582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111142</xdr:rowOff>
    </xdr:from>
    <xdr:ext cx="405111" cy="259045"/>
    <xdr:sp macro="" textlink="">
      <xdr:nvSpPr>
        <xdr:cNvPr id="198" name="n_2aveValue【体育館・プール】&#10;有形固定資産減価償却率"/>
        <xdr:cNvSpPr txBox="1"/>
      </xdr:nvSpPr>
      <xdr:spPr>
        <a:xfrm>
          <a:off x="2705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67327</xdr:rowOff>
    </xdr:from>
    <xdr:ext cx="405111" cy="259045"/>
    <xdr:sp macro="" textlink="">
      <xdr:nvSpPr>
        <xdr:cNvPr id="199" name="n_3aveValue【体育館・プール】&#10;有形固定資産減価償却率"/>
        <xdr:cNvSpPr txBox="1"/>
      </xdr:nvSpPr>
      <xdr:spPr>
        <a:xfrm>
          <a:off x="1816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61612</xdr:rowOff>
    </xdr:from>
    <xdr:ext cx="405111" cy="259045"/>
    <xdr:sp macro="" textlink="">
      <xdr:nvSpPr>
        <xdr:cNvPr id="200" name="n_4aveValue【体育館・プール】&#10;有形固定資産減価償却率"/>
        <xdr:cNvSpPr txBox="1"/>
      </xdr:nvSpPr>
      <xdr:spPr>
        <a:xfrm>
          <a:off x="927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150512</xdr:rowOff>
    </xdr:from>
    <xdr:ext cx="405111" cy="259045"/>
    <xdr:sp macro="" textlink="">
      <xdr:nvSpPr>
        <xdr:cNvPr id="201" name="n_1mainValue【体育館・プール】&#10;有形固定資産減価償却率"/>
        <xdr:cNvSpPr txBox="1"/>
      </xdr:nvSpPr>
      <xdr:spPr>
        <a:xfrm>
          <a:off x="3582044" y="1060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123842</xdr:rowOff>
    </xdr:from>
    <xdr:ext cx="405111" cy="259045"/>
    <xdr:sp macro="" textlink="">
      <xdr:nvSpPr>
        <xdr:cNvPr id="202" name="n_2mainValue【体育館・プール】&#10;有形固定資産減価償却率"/>
        <xdr:cNvSpPr txBox="1"/>
      </xdr:nvSpPr>
      <xdr:spPr>
        <a:xfrm>
          <a:off x="2705744" y="1058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97172</xdr:rowOff>
    </xdr:from>
    <xdr:ext cx="405111" cy="259045"/>
    <xdr:sp macro="" textlink="">
      <xdr:nvSpPr>
        <xdr:cNvPr id="203" name="n_3mainValue【体育館・プール】&#10;有形固定資産減価償却率"/>
        <xdr:cNvSpPr txBox="1"/>
      </xdr:nvSpPr>
      <xdr:spPr>
        <a:xfrm>
          <a:off x="1816744" y="1055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64787</xdr:rowOff>
    </xdr:from>
    <xdr:ext cx="405111" cy="259045"/>
    <xdr:sp macro="" textlink="">
      <xdr:nvSpPr>
        <xdr:cNvPr id="204" name="n_4mainValue【体育館・プール】&#10;有形固定資産減価償却率"/>
        <xdr:cNvSpPr txBox="1"/>
      </xdr:nvSpPr>
      <xdr:spPr>
        <a:xfrm>
          <a:off x="9277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83058</xdr:rowOff>
    </xdr:from>
    <xdr:to>
      <xdr:col>54</xdr:col>
      <xdr:colOff>189865</xdr:colOff>
      <xdr:row>64</xdr:row>
      <xdr:rowOff>70104</xdr:rowOff>
    </xdr:to>
    <xdr:cxnSp macro="">
      <xdr:nvCxnSpPr>
        <xdr:cNvPr id="228" name="直線コネクタ 227"/>
        <xdr:cNvCxnSpPr/>
      </xdr:nvCxnSpPr>
      <xdr:spPr>
        <a:xfrm flipV="1">
          <a:off x="10476865" y="9512808"/>
          <a:ext cx="0" cy="1530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73931</xdr:rowOff>
    </xdr:from>
    <xdr:ext cx="469744" cy="259045"/>
    <xdr:sp macro="" textlink="">
      <xdr:nvSpPr>
        <xdr:cNvPr id="229" name="【体育館・プール】&#10;一人当たり面積最小値テキスト"/>
        <xdr:cNvSpPr txBox="1"/>
      </xdr:nvSpPr>
      <xdr:spPr>
        <a:xfrm>
          <a:off x="10515600" y="1104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70104</xdr:rowOff>
    </xdr:from>
    <xdr:to>
      <xdr:col>55</xdr:col>
      <xdr:colOff>88900</xdr:colOff>
      <xdr:row>64</xdr:row>
      <xdr:rowOff>70104</xdr:rowOff>
    </xdr:to>
    <xdr:cxnSp macro="">
      <xdr:nvCxnSpPr>
        <xdr:cNvPr id="230" name="直線コネクタ 229"/>
        <xdr:cNvCxnSpPr/>
      </xdr:nvCxnSpPr>
      <xdr:spPr>
        <a:xfrm>
          <a:off x="10388600" y="1104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29735</xdr:rowOff>
    </xdr:from>
    <xdr:ext cx="469744" cy="259045"/>
    <xdr:sp macro="" textlink="">
      <xdr:nvSpPr>
        <xdr:cNvPr id="231" name="【体育館・プール】&#10;一人当たり面積最大値テキスト"/>
        <xdr:cNvSpPr txBox="1"/>
      </xdr:nvSpPr>
      <xdr:spPr>
        <a:xfrm>
          <a:off x="10515600" y="9288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83058</xdr:rowOff>
    </xdr:from>
    <xdr:to>
      <xdr:col>55</xdr:col>
      <xdr:colOff>88900</xdr:colOff>
      <xdr:row>55</xdr:row>
      <xdr:rowOff>83058</xdr:rowOff>
    </xdr:to>
    <xdr:cxnSp macro="">
      <xdr:nvCxnSpPr>
        <xdr:cNvPr id="232" name="直線コネクタ 231"/>
        <xdr:cNvCxnSpPr/>
      </xdr:nvCxnSpPr>
      <xdr:spPr>
        <a:xfrm>
          <a:off x="10388600" y="9512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134002</xdr:rowOff>
    </xdr:from>
    <xdr:ext cx="469744" cy="259045"/>
    <xdr:sp macro="" textlink="">
      <xdr:nvSpPr>
        <xdr:cNvPr id="233" name="【体育館・プール】&#10;一人当たり面積平均値テキスト"/>
        <xdr:cNvSpPr txBox="1"/>
      </xdr:nvSpPr>
      <xdr:spPr>
        <a:xfrm>
          <a:off x="10515600" y="1076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111125</xdr:rowOff>
    </xdr:from>
    <xdr:to>
      <xdr:col>55</xdr:col>
      <xdr:colOff>50800</xdr:colOff>
      <xdr:row>64</xdr:row>
      <xdr:rowOff>41275</xdr:rowOff>
    </xdr:to>
    <xdr:sp macro="" textlink="">
      <xdr:nvSpPr>
        <xdr:cNvPr id="234" name="フローチャート: 判断 233"/>
        <xdr:cNvSpPr/>
      </xdr:nvSpPr>
      <xdr:spPr>
        <a:xfrm>
          <a:off x="10426700" y="1091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125222</xdr:rowOff>
    </xdr:from>
    <xdr:to>
      <xdr:col>50</xdr:col>
      <xdr:colOff>165100</xdr:colOff>
      <xdr:row>64</xdr:row>
      <xdr:rowOff>55372</xdr:rowOff>
    </xdr:to>
    <xdr:sp macro="" textlink="">
      <xdr:nvSpPr>
        <xdr:cNvPr id="235" name="フローチャート: 判断 234"/>
        <xdr:cNvSpPr/>
      </xdr:nvSpPr>
      <xdr:spPr>
        <a:xfrm>
          <a:off x="9588500" y="1092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138176</xdr:rowOff>
    </xdr:from>
    <xdr:to>
      <xdr:col>46</xdr:col>
      <xdr:colOff>38100</xdr:colOff>
      <xdr:row>64</xdr:row>
      <xdr:rowOff>68326</xdr:rowOff>
    </xdr:to>
    <xdr:sp macro="" textlink="">
      <xdr:nvSpPr>
        <xdr:cNvPr id="236" name="フローチャート: 判断 235"/>
        <xdr:cNvSpPr/>
      </xdr:nvSpPr>
      <xdr:spPr>
        <a:xfrm>
          <a:off x="8699500" y="1093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138557</xdr:rowOff>
    </xdr:from>
    <xdr:to>
      <xdr:col>41</xdr:col>
      <xdr:colOff>101600</xdr:colOff>
      <xdr:row>64</xdr:row>
      <xdr:rowOff>68707</xdr:rowOff>
    </xdr:to>
    <xdr:sp macro="" textlink="">
      <xdr:nvSpPr>
        <xdr:cNvPr id="237" name="フローチャート: 判断 236"/>
        <xdr:cNvSpPr/>
      </xdr:nvSpPr>
      <xdr:spPr>
        <a:xfrm>
          <a:off x="7810500" y="1093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141224</xdr:rowOff>
    </xdr:from>
    <xdr:to>
      <xdr:col>36</xdr:col>
      <xdr:colOff>165100</xdr:colOff>
      <xdr:row>64</xdr:row>
      <xdr:rowOff>71374</xdr:rowOff>
    </xdr:to>
    <xdr:sp macro="" textlink="">
      <xdr:nvSpPr>
        <xdr:cNvPr id="238" name="フローチャート: 判断 237"/>
        <xdr:cNvSpPr/>
      </xdr:nvSpPr>
      <xdr:spPr>
        <a:xfrm>
          <a:off x="6921500" y="1094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138176</xdr:rowOff>
    </xdr:from>
    <xdr:to>
      <xdr:col>55</xdr:col>
      <xdr:colOff>50800</xdr:colOff>
      <xdr:row>64</xdr:row>
      <xdr:rowOff>68326</xdr:rowOff>
    </xdr:to>
    <xdr:sp macro="" textlink="">
      <xdr:nvSpPr>
        <xdr:cNvPr id="244" name="楕円 243"/>
        <xdr:cNvSpPr/>
      </xdr:nvSpPr>
      <xdr:spPr>
        <a:xfrm>
          <a:off x="10426700" y="109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89552</xdr:rowOff>
    </xdr:from>
    <xdr:ext cx="469744" cy="259045"/>
    <xdr:sp macro="" textlink="">
      <xdr:nvSpPr>
        <xdr:cNvPr id="245" name="【体育館・プール】&#10;一人当たり面積該当値テキスト"/>
        <xdr:cNvSpPr txBox="1"/>
      </xdr:nvSpPr>
      <xdr:spPr>
        <a:xfrm>
          <a:off x="10515600" y="1089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138938</xdr:rowOff>
    </xdr:from>
    <xdr:to>
      <xdr:col>50</xdr:col>
      <xdr:colOff>165100</xdr:colOff>
      <xdr:row>64</xdr:row>
      <xdr:rowOff>69088</xdr:rowOff>
    </xdr:to>
    <xdr:sp macro="" textlink="">
      <xdr:nvSpPr>
        <xdr:cNvPr id="246" name="楕円 245"/>
        <xdr:cNvSpPr/>
      </xdr:nvSpPr>
      <xdr:spPr>
        <a:xfrm>
          <a:off x="9588500" y="1094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17526</xdr:rowOff>
    </xdr:from>
    <xdr:to>
      <xdr:col>55</xdr:col>
      <xdr:colOff>0</xdr:colOff>
      <xdr:row>64</xdr:row>
      <xdr:rowOff>18288</xdr:rowOff>
    </xdr:to>
    <xdr:cxnSp macro="">
      <xdr:nvCxnSpPr>
        <xdr:cNvPr id="247" name="直線コネクタ 246"/>
        <xdr:cNvCxnSpPr/>
      </xdr:nvCxnSpPr>
      <xdr:spPr>
        <a:xfrm flipV="1">
          <a:off x="9639300" y="10990326"/>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139319</xdr:rowOff>
    </xdr:from>
    <xdr:to>
      <xdr:col>46</xdr:col>
      <xdr:colOff>38100</xdr:colOff>
      <xdr:row>64</xdr:row>
      <xdr:rowOff>69469</xdr:rowOff>
    </xdr:to>
    <xdr:sp macro="" textlink="">
      <xdr:nvSpPr>
        <xdr:cNvPr id="248" name="楕円 247"/>
        <xdr:cNvSpPr/>
      </xdr:nvSpPr>
      <xdr:spPr>
        <a:xfrm>
          <a:off x="8699500" y="1094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18288</xdr:rowOff>
    </xdr:from>
    <xdr:to>
      <xdr:col>50</xdr:col>
      <xdr:colOff>114300</xdr:colOff>
      <xdr:row>64</xdr:row>
      <xdr:rowOff>18669</xdr:rowOff>
    </xdr:to>
    <xdr:cxnSp macro="">
      <xdr:nvCxnSpPr>
        <xdr:cNvPr id="249" name="直線コネクタ 248"/>
        <xdr:cNvCxnSpPr/>
      </xdr:nvCxnSpPr>
      <xdr:spPr>
        <a:xfrm flipV="1">
          <a:off x="8750300" y="10991088"/>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140081</xdr:rowOff>
    </xdr:from>
    <xdr:to>
      <xdr:col>41</xdr:col>
      <xdr:colOff>101600</xdr:colOff>
      <xdr:row>64</xdr:row>
      <xdr:rowOff>70231</xdr:rowOff>
    </xdr:to>
    <xdr:sp macro="" textlink="">
      <xdr:nvSpPr>
        <xdr:cNvPr id="250" name="楕円 249"/>
        <xdr:cNvSpPr/>
      </xdr:nvSpPr>
      <xdr:spPr>
        <a:xfrm>
          <a:off x="7810500" y="1094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18669</xdr:rowOff>
    </xdr:from>
    <xdr:to>
      <xdr:col>45</xdr:col>
      <xdr:colOff>177800</xdr:colOff>
      <xdr:row>64</xdr:row>
      <xdr:rowOff>19431</xdr:rowOff>
    </xdr:to>
    <xdr:cxnSp macro="">
      <xdr:nvCxnSpPr>
        <xdr:cNvPr id="251" name="直線コネクタ 250"/>
        <xdr:cNvCxnSpPr/>
      </xdr:nvCxnSpPr>
      <xdr:spPr>
        <a:xfrm flipV="1">
          <a:off x="7861300" y="10991469"/>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140081</xdr:rowOff>
    </xdr:from>
    <xdr:to>
      <xdr:col>36</xdr:col>
      <xdr:colOff>165100</xdr:colOff>
      <xdr:row>64</xdr:row>
      <xdr:rowOff>70231</xdr:rowOff>
    </xdr:to>
    <xdr:sp macro="" textlink="">
      <xdr:nvSpPr>
        <xdr:cNvPr id="252" name="楕円 251"/>
        <xdr:cNvSpPr/>
      </xdr:nvSpPr>
      <xdr:spPr>
        <a:xfrm>
          <a:off x="6921500" y="1094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19431</xdr:rowOff>
    </xdr:from>
    <xdr:to>
      <xdr:col>41</xdr:col>
      <xdr:colOff>50800</xdr:colOff>
      <xdr:row>64</xdr:row>
      <xdr:rowOff>19431</xdr:rowOff>
    </xdr:to>
    <xdr:cxnSp macro="">
      <xdr:nvCxnSpPr>
        <xdr:cNvPr id="253" name="直線コネクタ 252"/>
        <xdr:cNvCxnSpPr/>
      </xdr:nvCxnSpPr>
      <xdr:spPr>
        <a:xfrm>
          <a:off x="6972300" y="109922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71899</xdr:rowOff>
    </xdr:from>
    <xdr:ext cx="469744" cy="259045"/>
    <xdr:sp macro="" textlink="">
      <xdr:nvSpPr>
        <xdr:cNvPr id="254" name="n_1aveValue【体育館・プール】&#10;一人当たり面積"/>
        <xdr:cNvSpPr txBox="1"/>
      </xdr:nvSpPr>
      <xdr:spPr>
        <a:xfrm>
          <a:off x="9391727" y="1070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84853</xdr:rowOff>
    </xdr:from>
    <xdr:ext cx="469744" cy="259045"/>
    <xdr:sp macro="" textlink="">
      <xdr:nvSpPr>
        <xdr:cNvPr id="255" name="n_2aveValue【体育館・プール】&#10;一人当たり面積"/>
        <xdr:cNvSpPr txBox="1"/>
      </xdr:nvSpPr>
      <xdr:spPr>
        <a:xfrm>
          <a:off x="8515427" y="1071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85234</xdr:rowOff>
    </xdr:from>
    <xdr:ext cx="469744" cy="259045"/>
    <xdr:sp macro="" textlink="">
      <xdr:nvSpPr>
        <xdr:cNvPr id="256" name="n_3aveValue【体育館・プール】&#10;一人当たり面積"/>
        <xdr:cNvSpPr txBox="1"/>
      </xdr:nvSpPr>
      <xdr:spPr>
        <a:xfrm>
          <a:off x="7626427" y="10715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62501</xdr:rowOff>
    </xdr:from>
    <xdr:ext cx="469744" cy="259045"/>
    <xdr:sp macro="" textlink="">
      <xdr:nvSpPr>
        <xdr:cNvPr id="257" name="n_4aveValue【体育館・プール】&#10;一人当たり面積"/>
        <xdr:cNvSpPr txBox="1"/>
      </xdr:nvSpPr>
      <xdr:spPr>
        <a:xfrm>
          <a:off x="6737427" y="1103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60215</xdr:rowOff>
    </xdr:from>
    <xdr:ext cx="469744" cy="259045"/>
    <xdr:sp macro="" textlink="">
      <xdr:nvSpPr>
        <xdr:cNvPr id="258" name="n_1mainValue【体育館・プール】&#10;一人当たり面積"/>
        <xdr:cNvSpPr txBox="1"/>
      </xdr:nvSpPr>
      <xdr:spPr>
        <a:xfrm>
          <a:off x="9391727" y="11033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60596</xdr:rowOff>
    </xdr:from>
    <xdr:ext cx="469744" cy="259045"/>
    <xdr:sp macro="" textlink="">
      <xdr:nvSpPr>
        <xdr:cNvPr id="259" name="n_2mainValue【体育館・プール】&#10;一人当たり面積"/>
        <xdr:cNvSpPr txBox="1"/>
      </xdr:nvSpPr>
      <xdr:spPr>
        <a:xfrm>
          <a:off x="8515427" y="11033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61358</xdr:rowOff>
    </xdr:from>
    <xdr:ext cx="469744" cy="259045"/>
    <xdr:sp macro="" textlink="">
      <xdr:nvSpPr>
        <xdr:cNvPr id="260" name="n_3mainValue【体育館・プール】&#10;一人当たり面積"/>
        <xdr:cNvSpPr txBox="1"/>
      </xdr:nvSpPr>
      <xdr:spPr>
        <a:xfrm>
          <a:off x="7626427" y="1103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86758</xdr:rowOff>
    </xdr:from>
    <xdr:ext cx="469744" cy="259045"/>
    <xdr:sp macro="" textlink="">
      <xdr:nvSpPr>
        <xdr:cNvPr id="261" name="n_4mainValue【体育館・プール】&#10;一人当たり面積"/>
        <xdr:cNvSpPr txBox="1"/>
      </xdr:nvSpPr>
      <xdr:spPr>
        <a:xfrm>
          <a:off x="6737427" y="10716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168729</xdr:rowOff>
    </xdr:to>
    <xdr:cxnSp macro="">
      <xdr:nvCxnSpPr>
        <xdr:cNvPr id="287" name="直線コネクタ 286"/>
        <xdr:cNvCxnSpPr/>
      </xdr:nvCxnSpPr>
      <xdr:spPr>
        <a:xfrm flipV="1">
          <a:off x="4634865" y="13422630"/>
          <a:ext cx="0"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340478" cy="259045"/>
    <xdr:sp macro="" textlink="">
      <xdr:nvSpPr>
        <xdr:cNvPr id="290" name="【福祉施設】&#10;有形固定資産減価償却率最大値テキスト"/>
        <xdr:cNvSpPr txBox="1"/>
      </xdr:nvSpPr>
      <xdr:spPr>
        <a:xfrm>
          <a:off x="4673600" y="1319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91" name="直線コネクタ 290"/>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153506</xdr:rowOff>
    </xdr:from>
    <xdr:ext cx="405111" cy="259045"/>
    <xdr:sp macro="" textlink="">
      <xdr:nvSpPr>
        <xdr:cNvPr id="292" name="【福祉施設】&#10;有形固定資産減価償却率平均値テキスト"/>
        <xdr:cNvSpPr txBox="1"/>
      </xdr:nvSpPr>
      <xdr:spPr>
        <a:xfrm>
          <a:off x="4673600" y="142124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3629</xdr:rowOff>
    </xdr:from>
    <xdr:to>
      <xdr:col>24</xdr:col>
      <xdr:colOff>114300</xdr:colOff>
      <xdr:row>83</xdr:row>
      <xdr:rowOff>105229</xdr:rowOff>
    </xdr:to>
    <xdr:sp macro="" textlink="">
      <xdr:nvSpPr>
        <xdr:cNvPr id="293" name="フローチャート: 判断 292"/>
        <xdr:cNvSpPr/>
      </xdr:nvSpPr>
      <xdr:spPr>
        <a:xfrm>
          <a:off x="45847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155484</xdr:rowOff>
    </xdr:from>
    <xdr:to>
      <xdr:col>20</xdr:col>
      <xdr:colOff>38100</xdr:colOff>
      <xdr:row>83</xdr:row>
      <xdr:rowOff>85634</xdr:rowOff>
    </xdr:to>
    <xdr:sp macro="" textlink="">
      <xdr:nvSpPr>
        <xdr:cNvPr id="294" name="フローチャート: 判断 293"/>
        <xdr:cNvSpPr/>
      </xdr:nvSpPr>
      <xdr:spPr>
        <a:xfrm>
          <a:off x="3746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116295</xdr:rowOff>
    </xdr:from>
    <xdr:to>
      <xdr:col>15</xdr:col>
      <xdr:colOff>101600</xdr:colOff>
      <xdr:row>83</xdr:row>
      <xdr:rowOff>46445</xdr:rowOff>
    </xdr:to>
    <xdr:sp macro="" textlink="">
      <xdr:nvSpPr>
        <xdr:cNvPr id="295" name="フローチャート: 判断 294"/>
        <xdr:cNvSpPr/>
      </xdr:nvSpPr>
      <xdr:spPr>
        <a:xfrm>
          <a:off x="2857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114663</xdr:rowOff>
    </xdr:from>
    <xdr:to>
      <xdr:col>10</xdr:col>
      <xdr:colOff>165100</xdr:colOff>
      <xdr:row>83</xdr:row>
      <xdr:rowOff>44813</xdr:rowOff>
    </xdr:to>
    <xdr:sp macro="" textlink="">
      <xdr:nvSpPr>
        <xdr:cNvPr id="296" name="フローチャート: 判断 295"/>
        <xdr:cNvSpPr/>
      </xdr:nvSpPr>
      <xdr:spPr>
        <a:xfrm>
          <a:off x="1968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78739</xdr:rowOff>
    </xdr:from>
    <xdr:to>
      <xdr:col>6</xdr:col>
      <xdr:colOff>38100</xdr:colOff>
      <xdr:row>83</xdr:row>
      <xdr:rowOff>8889</xdr:rowOff>
    </xdr:to>
    <xdr:sp macro="" textlink="">
      <xdr:nvSpPr>
        <xdr:cNvPr id="297" name="フローチャート: 判断 296"/>
        <xdr:cNvSpPr/>
      </xdr:nvSpPr>
      <xdr:spPr>
        <a:xfrm>
          <a:off x="1079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85271</xdr:rowOff>
    </xdr:from>
    <xdr:to>
      <xdr:col>24</xdr:col>
      <xdr:colOff>114300</xdr:colOff>
      <xdr:row>82</xdr:row>
      <xdr:rowOff>15421</xdr:rowOff>
    </xdr:to>
    <xdr:sp macro="" textlink="">
      <xdr:nvSpPr>
        <xdr:cNvPr id="303" name="楕円 302"/>
        <xdr:cNvSpPr/>
      </xdr:nvSpPr>
      <xdr:spPr>
        <a:xfrm>
          <a:off x="4584700" y="1397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108148</xdr:rowOff>
    </xdr:from>
    <xdr:ext cx="405111" cy="259045"/>
    <xdr:sp macro="" textlink="">
      <xdr:nvSpPr>
        <xdr:cNvPr id="304" name="【福祉施設】&#10;有形固定資産減価償却率該当値テキスト"/>
        <xdr:cNvSpPr txBox="1"/>
      </xdr:nvSpPr>
      <xdr:spPr>
        <a:xfrm>
          <a:off x="4673600" y="13824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50981</xdr:rowOff>
    </xdr:from>
    <xdr:to>
      <xdr:col>20</xdr:col>
      <xdr:colOff>38100</xdr:colOff>
      <xdr:row>81</xdr:row>
      <xdr:rowOff>152581</xdr:rowOff>
    </xdr:to>
    <xdr:sp macro="" textlink="">
      <xdr:nvSpPr>
        <xdr:cNvPr id="305" name="楕円 304"/>
        <xdr:cNvSpPr/>
      </xdr:nvSpPr>
      <xdr:spPr>
        <a:xfrm>
          <a:off x="3746500" y="1393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101781</xdr:rowOff>
    </xdr:from>
    <xdr:to>
      <xdr:col>24</xdr:col>
      <xdr:colOff>63500</xdr:colOff>
      <xdr:row>81</xdr:row>
      <xdr:rowOff>136071</xdr:rowOff>
    </xdr:to>
    <xdr:cxnSp macro="">
      <xdr:nvCxnSpPr>
        <xdr:cNvPr id="306" name="直線コネクタ 305"/>
        <xdr:cNvCxnSpPr/>
      </xdr:nvCxnSpPr>
      <xdr:spPr>
        <a:xfrm>
          <a:off x="3797300" y="13989231"/>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15058</xdr:rowOff>
    </xdr:from>
    <xdr:to>
      <xdr:col>15</xdr:col>
      <xdr:colOff>101600</xdr:colOff>
      <xdr:row>81</xdr:row>
      <xdr:rowOff>116658</xdr:rowOff>
    </xdr:to>
    <xdr:sp macro="" textlink="">
      <xdr:nvSpPr>
        <xdr:cNvPr id="307" name="楕円 306"/>
        <xdr:cNvSpPr/>
      </xdr:nvSpPr>
      <xdr:spPr>
        <a:xfrm>
          <a:off x="2857500" y="1390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65858</xdr:rowOff>
    </xdr:from>
    <xdr:to>
      <xdr:col>19</xdr:col>
      <xdr:colOff>177800</xdr:colOff>
      <xdr:row>81</xdr:row>
      <xdr:rowOff>101781</xdr:rowOff>
    </xdr:to>
    <xdr:cxnSp macro="">
      <xdr:nvCxnSpPr>
        <xdr:cNvPr id="308" name="直線コネクタ 307"/>
        <xdr:cNvCxnSpPr/>
      </xdr:nvCxnSpPr>
      <xdr:spPr>
        <a:xfrm>
          <a:off x="2908300" y="1395330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116295</xdr:rowOff>
    </xdr:from>
    <xdr:to>
      <xdr:col>10</xdr:col>
      <xdr:colOff>165100</xdr:colOff>
      <xdr:row>82</xdr:row>
      <xdr:rowOff>46445</xdr:rowOff>
    </xdr:to>
    <xdr:sp macro="" textlink="">
      <xdr:nvSpPr>
        <xdr:cNvPr id="309" name="楕円 308"/>
        <xdr:cNvSpPr/>
      </xdr:nvSpPr>
      <xdr:spPr>
        <a:xfrm>
          <a:off x="1968500" y="1400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65858</xdr:rowOff>
    </xdr:from>
    <xdr:to>
      <xdr:col>15</xdr:col>
      <xdr:colOff>50800</xdr:colOff>
      <xdr:row>81</xdr:row>
      <xdr:rowOff>167095</xdr:rowOff>
    </xdr:to>
    <xdr:cxnSp macro="">
      <xdr:nvCxnSpPr>
        <xdr:cNvPr id="310" name="直線コネクタ 309"/>
        <xdr:cNvCxnSpPr/>
      </xdr:nvCxnSpPr>
      <xdr:spPr>
        <a:xfrm flipV="1">
          <a:off x="2019300" y="13953308"/>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85271</xdr:rowOff>
    </xdr:from>
    <xdr:to>
      <xdr:col>6</xdr:col>
      <xdr:colOff>38100</xdr:colOff>
      <xdr:row>82</xdr:row>
      <xdr:rowOff>15421</xdr:rowOff>
    </xdr:to>
    <xdr:sp macro="" textlink="">
      <xdr:nvSpPr>
        <xdr:cNvPr id="311" name="楕円 310"/>
        <xdr:cNvSpPr/>
      </xdr:nvSpPr>
      <xdr:spPr>
        <a:xfrm>
          <a:off x="1079500" y="1397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136071</xdr:rowOff>
    </xdr:from>
    <xdr:to>
      <xdr:col>10</xdr:col>
      <xdr:colOff>114300</xdr:colOff>
      <xdr:row>81</xdr:row>
      <xdr:rowOff>167095</xdr:rowOff>
    </xdr:to>
    <xdr:cxnSp macro="">
      <xdr:nvCxnSpPr>
        <xdr:cNvPr id="312" name="直線コネクタ 311"/>
        <xdr:cNvCxnSpPr/>
      </xdr:nvCxnSpPr>
      <xdr:spPr>
        <a:xfrm>
          <a:off x="1130300" y="14023521"/>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76761</xdr:rowOff>
    </xdr:from>
    <xdr:ext cx="405111" cy="259045"/>
    <xdr:sp macro="" textlink="">
      <xdr:nvSpPr>
        <xdr:cNvPr id="313" name="n_1aveValue【福祉施設】&#10;有形固定資産減価償却率"/>
        <xdr:cNvSpPr txBox="1"/>
      </xdr:nvSpPr>
      <xdr:spPr>
        <a:xfrm>
          <a:off x="3582044" y="1430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37572</xdr:rowOff>
    </xdr:from>
    <xdr:ext cx="405111" cy="259045"/>
    <xdr:sp macro="" textlink="">
      <xdr:nvSpPr>
        <xdr:cNvPr id="314" name="n_2aveValue【福祉施設】&#10;有形固定資産減価償却率"/>
        <xdr:cNvSpPr txBox="1"/>
      </xdr:nvSpPr>
      <xdr:spPr>
        <a:xfrm>
          <a:off x="2705744" y="1426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35940</xdr:rowOff>
    </xdr:from>
    <xdr:ext cx="405111" cy="259045"/>
    <xdr:sp macro="" textlink="">
      <xdr:nvSpPr>
        <xdr:cNvPr id="315" name="n_3aveValue【福祉施設】&#10;有形固定資産減価償却率"/>
        <xdr:cNvSpPr txBox="1"/>
      </xdr:nvSpPr>
      <xdr:spPr>
        <a:xfrm>
          <a:off x="1816744"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xdr:rowOff>
    </xdr:from>
    <xdr:ext cx="405111" cy="259045"/>
    <xdr:sp macro="" textlink="">
      <xdr:nvSpPr>
        <xdr:cNvPr id="316" name="n_4aveValue【福祉施設】&#10;有形固定資産減価償却率"/>
        <xdr:cNvSpPr txBox="1"/>
      </xdr:nvSpPr>
      <xdr:spPr>
        <a:xfrm>
          <a:off x="927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169108</xdr:rowOff>
    </xdr:from>
    <xdr:ext cx="405111" cy="259045"/>
    <xdr:sp macro="" textlink="">
      <xdr:nvSpPr>
        <xdr:cNvPr id="317" name="n_1mainValue【福祉施設】&#10;有形固定資産減価償却率"/>
        <xdr:cNvSpPr txBox="1"/>
      </xdr:nvSpPr>
      <xdr:spPr>
        <a:xfrm>
          <a:off x="3582044" y="1371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133185</xdr:rowOff>
    </xdr:from>
    <xdr:ext cx="405111" cy="259045"/>
    <xdr:sp macro="" textlink="">
      <xdr:nvSpPr>
        <xdr:cNvPr id="318" name="n_2mainValue【福祉施設】&#10;有形固定資産減価償却率"/>
        <xdr:cNvSpPr txBox="1"/>
      </xdr:nvSpPr>
      <xdr:spPr>
        <a:xfrm>
          <a:off x="2705744" y="1367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62972</xdr:rowOff>
    </xdr:from>
    <xdr:ext cx="405111" cy="259045"/>
    <xdr:sp macro="" textlink="">
      <xdr:nvSpPr>
        <xdr:cNvPr id="319" name="n_3mainValue【福祉施設】&#10;有形固定資産減価償却率"/>
        <xdr:cNvSpPr txBox="1"/>
      </xdr:nvSpPr>
      <xdr:spPr>
        <a:xfrm>
          <a:off x="1816744" y="137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31948</xdr:rowOff>
    </xdr:from>
    <xdr:ext cx="405111" cy="259045"/>
    <xdr:sp macro="" textlink="">
      <xdr:nvSpPr>
        <xdr:cNvPr id="320" name="n_4mainValue【福祉施設】&#10;有形固定資産減価償却率"/>
        <xdr:cNvSpPr txBox="1"/>
      </xdr:nvSpPr>
      <xdr:spPr>
        <a:xfrm>
          <a:off x="927744" y="1374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66675</xdr:rowOff>
    </xdr:from>
    <xdr:to>
      <xdr:col>54</xdr:col>
      <xdr:colOff>189865</xdr:colOff>
      <xdr:row>85</xdr:row>
      <xdr:rowOff>78105</xdr:rowOff>
    </xdr:to>
    <xdr:cxnSp macro="">
      <xdr:nvCxnSpPr>
        <xdr:cNvPr id="340" name="直線コネクタ 339"/>
        <xdr:cNvCxnSpPr/>
      </xdr:nvCxnSpPr>
      <xdr:spPr>
        <a:xfrm flipV="1">
          <a:off x="10476865" y="13439775"/>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13352</xdr:rowOff>
    </xdr:from>
    <xdr:ext cx="469744" cy="259045"/>
    <xdr:sp macro="" textlink="">
      <xdr:nvSpPr>
        <xdr:cNvPr id="343" name="【福祉施設】&#10;一人当たり面積最大値テキスト"/>
        <xdr:cNvSpPr txBox="1"/>
      </xdr:nvSpPr>
      <xdr:spPr>
        <a:xfrm>
          <a:off x="10515600" y="1321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66675</xdr:rowOff>
    </xdr:from>
    <xdr:to>
      <xdr:col>55</xdr:col>
      <xdr:colOff>88900</xdr:colOff>
      <xdr:row>78</xdr:row>
      <xdr:rowOff>66675</xdr:rowOff>
    </xdr:to>
    <xdr:cxnSp macro="">
      <xdr:nvCxnSpPr>
        <xdr:cNvPr id="344" name="直線コネクタ 343"/>
        <xdr:cNvCxnSpPr/>
      </xdr:nvCxnSpPr>
      <xdr:spPr>
        <a:xfrm>
          <a:off x="10388600" y="1343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142891</xdr:rowOff>
    </xdr:from>
    <xdr:ext cx="469744" cy="259045"/>
    <xdr:sp macro="" textlink="">
      <xdr:nvSpPr>
        <xdr:cNvPr id="345" name="【福祉施設】&#10;一人当たり面積平均値テキスト"/>
        <xdr:cNvSpPr txBox="1"/>
      </xdr:nvSpPr>
      <xdr:spPr>
        <a:xfrm>
          <a:off x="10515600" y="14201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164464</xdr:rowOff>
    </xdr:from>
    <xdr:to>
      <xdr:col>55</xdr:col>
      <xdr:colOff>50800</xdr:colOff>
      <xdr:row>83</xdr:row>
      <xdr:rowOff>94614</xdr:rowOff>
    </xdr:to>
    <xdr:sp macro="" textlink="">
      <xdr:nvSpPr>
        <xdr:cNvPr id="346" name="フローチャート: 判断 345"/>
        <xdr:cNvSpPr/>
      </xdr:nvSpPr>
      <xdr:spPr>
        <a:xfrm>
          <a:off x="10426700" y="1422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44450</xdr:rowOff>
    </xdr:from>
    <xdr:to>
      <xdr:col>50</xdr:col>
      <xdr:colOff>165100</xdr:colOff>
      <xdr:row>83</xdr:row>
      <xdr:rowOff>146050</xdr:rowOff>
    </xdr:to>
    <xdr:sp macro="" textlink="">
      <xdr:nvSpPr>
        <xdr:cNvPr id="347" name="フローチャート: 判断 346"/>
        <xdr:cNvSpPr/>
      </xdr:nvSpPr>
      <xdr:spPr>
        <a:xfrm>
          <a:off x="9588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55880</xdr:rowOff>
    </xdr:from>
    <xdr:to>
      <xdr:col>46</xdr:col>
      <xdr:colOff>38100</xdr:colOff>
      <xdr:row>83</xdr:row>
      <xdr:rowOff>157480</xdr:rowOff>
    </xdr:to>
    <xdr:sp macro="" textlink="">
      <xdr:nvSpPr>
        <xdr:cNvPr id="348" name="フローチャート: 判断 347"/>
        <xdr:cNvSpPr/>
      </xdr:nvSpPr>
      <xdr:spPr>
        <a:xfrm>
          <a:off x="8699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50164</xdr:rowOff>
    </xdr:from>
    <xdr:to>
      <xdr:col>41</xdr:col>
      <xdr:colOff>101600</xdr:colOff>
      <xdr:row>83</xdr:row>
      <xdr:rowOff>151764</xdr:rowOff>
    </xdr:to>
    <xdr:sp macro="" textlink="">
      <xdr:nvSpPr>
        <xdr:cNvPr id="349" name="フローチャート: 判断 348"/>
        <xdr:cNvSpPr/>
      </xdr:nvSpPr>
      <xdr:spPr>
        <a:xfrm>
          <a:off x="7810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0" name="フローチャート: 判断 349"/>
        <xdr:cNvSpPr/>
      </xdr:nvSpPr>
      <xdr:spPr>
        <a:xfrm>
          <a:off x="692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135889</xdr:rowOff>
    </xdr:from>
    <xdr:to>
      <xdr:col>55</xdr:col>
      <xdr:colOff>50800</xdr:colOff>
      <xdr:row>82</xdr:row>
      <xdr:rowOff>66039</xdr:rowOff>
    </xdr:to>
    <xdr:sp macro="" textlink="">
      <xdr:nvSpPr>
        <xdr:cNvPr id="356" name="楕円 355"/>
        <xdr:cNvSpPr/>
      </xdr:nvSpPr>
      <xdr:spPr>
        <a:xfrm>
          <a:off x="104267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158766</xdr:rowOff>
    </xdr:from>
    <xdr:ext cx="469744" cy="259045"/>
    <xdr:sp macro="" textlink="">
      <xdr:nvSpPr>
        <xdr:cNvPr id="357" name="【福祉施設】&#10;一人当たり面積該当値テキスト"/>
        <xdr:cNvSpPr txBox="1"/>
      </xdr:nvSpPr>
      <xdr:spPr>
        <a:xfrm>
          <a:off x="10515600" y="1387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147320</xdr:rowOff>
    </xdr:from>
    <xdr:to>
      <xdr:col>50</xdr:col>
      <xdr:colOff>165100</xdr:colOff>
      <xdr:row>82</xdr:row>
      <xdr:rowOff>77470</xdr:rowOff>
    </xdr:to>
    <xdr:sp macro="" textlink="">
      <xdr:nvSpPr>
        <xdr:cNvPr id="358" name="楕円 357"/>
        <xdr:cNvSpPr/>
      </xdr:nvSpPr>
      <xdr:spPr>
        <a:xfrm>
          <a:off x="9588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15239</xdr:rowOff>
    </xdr:from>
    <xdr:to>
      <xdr:col>55</xdr:col>
      <xdr:colOff>0</xdr:colOff>
      <xdr:row>82</xdr:row>
      <xdr:rowOff>26670</xdr:rowOff>
    </xdr:to>
    <xdr:cxnSp macro="">
      <xdr:nvCxnSpPr>
        <xdr:cNvPr id="359" name="直線コネクタ 358"/>
        <xdr:cNvCxnSpPr/>
      </xdr:nvCxnSpPr>
      <xdr:spPr>
        <a:xfrm flipV="1">
          <a:off x="9639300" y="14074139"/>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153036</xdr:rowOff>
    </xdr:from>
    <xdr:to>
      <xdr:col>46</xdr:col>
      <xdr:colOff>38100</xdr:colOff>
      <xdr:row>82</xdr:row>
      <xdr:rowOff>83186</xdr:rowOff>
    </xdr:to>
    <xdr:sp macro="" textlink="">
      <xdr:nvSpPr>
        <xdr:cNvPr id="360" name="楕円 359"/>
        <xdr:cNvSpPr/>
      </xdr:nvSpPr>
      <xdr:spPr>
        <a:xfrm>
          <a:off x="8699500" y="1404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26670</xdr:rowOff>
    </xdr:from>
    <xdr:to>
      <xdr:col>50</xdr:col>
      <xdr:colOff>114300</xdr:colOff>
      <xdr:row>82</xdr:row>
      <xdr:rowOff>32386</xdr:rowOff>
    </xdr:to>
    <xdr:cxnSp macro="">
      <xdr:nvCxnSpPr>
        <xdr:cNvPr id="361" name="直線コネクタ 360"/>
        <xdr:cNvCxnSpPr/>
      </xdr:nvCxnSpPr>
      <xdr:spPr>
        <a:xfrm flipV="1">
          <a:off x="8750300" y="1408557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158750</xdr:rowOff>
    </xdr:from>
    <xdr:to>
      <xdr:col>41</xdr:col>
      <xdr:colOff>101600</xdr:colOff>
      <xdr:row>82</xdr:row>
      <xdr:rowOff>88900</xdr:rowOff>
    </xdr:to>
    <xdr:sp macro="" textlink="">
      <xdr:nvSpPr>
        <xdr:cNvPr id="362" name="楕円 361"/>
        <xdr:cNvSpPr/>
      </xdr:nvSpPr>
      <xdr:spPr>
        <a:xfrm>
          <a:off x="7810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32386</xdr:rowOff>
    </xdr:from>
    <xdr:to>
      <xdr:col>45</xdr:col>
      <xdr:colOff>177800</xdr:colOff>
      <xdr:row>82</xdr:row>
      <xdr:rowOff>38100</xdr:rowOff>
    </xdr:to>
    <xdr:cxnSp macro="">
      <xdr:nvCxnSpPr>
        <xdr:cNvPr id="363" name="直線コネクタ 362"/>
        <xdr:cNvCxnSpPr/>
      </xdr:nvCxnSpPr>
      <xdr:spPr>
        <a:xfrm flipV="1">
          <a:off x="7861300" y="1409128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158750</xdr:rowOff>
    </xdr:from>
    <xdr:to>
      <xdr:col>36</xdr:col>
      <xdr:colOff>165100</xdr:colOff>
      <xdr:row>82</xdr:row>
      <xdr:rowOff>88900</xdr:rowOff>
    </xdr:to>
    <xdr:sp macro="" textlink="">
      <xdr:nvSpPr>
        <xdr:cNvPr id="364" name="楕円 363"/>
        <xdr:cNvSpPr/>
      </xdr:nvSpPr>
      <xdr:spPr>
        <a:xfrm>
          <a:off x="6921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38100</xdr:rowOff>
    </xdr:from>
    <xdr:to>
      <xdr:col>41</xdr:col>
      <xdr:colOff>50800</xdr:colOff>
      <xdr:row>82</xdr:row>
      <xdr:rowOff>38100</xdr:rowOff>
    </xdr:to>
    <xdr:cxnSp macro="">
      <xdr:nvCxnSpPr>
        <xdr:cNvPr id="365" name="直線コネクタ 364"/>
        <xdr:cNvCxnSpPr/>
      </xdr:nvCxnSpPr>
      <xdr:spPr>
        <a:xfrm>
          <a:off x="6972300" y="1409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137177</xdr:rowOff>
    </xdr:from>
    <xdr:ext cx="469744" cy="259045"/>
    <xdr:sp macro="" textlink="">
      <xdr:nvSpPr>
        <xdr:cNvPr id="366" name="n_1aveValue【福祉施設】&#10;一人当たり面積"/>
        <xdr:cNvSpPr txBox="1"/>
      </xdr:nvSpPr>
      <xdr:spPr>
        <a:xfrm>
          <a:off x="9391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148607</xdr:rowOff>
    </xdr:from>
    <xdr:ext cx="469744" cy="259045"/>
    <xdr:sp macro="" textlink="">
      <xdr:nvSpPr>
        <xdr:cNvPr id="367" name="n_2aveValue【福祉施設】&#10;一人当たり面積"/>
        <xdr:cNvSpPr txBox="1"/>
      </xdr:nvSpPr>
      <xdr:spPr>
        <a:xfrm>
          <a:off x="85154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142891</xdr:rowOff>
    </xdr:from>
    <xdr:ext cx="469744" cy="259045"/>
    <xdr:sp macro="" textlink="">
      <xdr:nvSpPr>
        <xdr:cNvPr id="368" name="n_3aveValue【福祉施設】&#10;一人当たり面積"/>
        <xdr:cNvSpPr txBox="1"/>
      </xdr:nvSpPr>
      <xdr:spPr>
        <a:xfrm>
          <a:off x="7626427" y="1437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137177</xdr:rowOff>
    </xdr:from>
    <xdr:ext cx="469744" cy="259045"/>
    <xdr:sp macro="" textlink="">
      <xdr:nvSpPr>
        <xdr:cNvPr id="369" name="n_4aveValue【福祉施設】&#10;一人当たり面積"/>
        <xdr:cNvSpPr txBox="1"/>
      </xdr:nvSpPr>
      <xdr:spPr>
        <a:xfrm>
          <a:off x="6737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93997</xdr:rowOff>
    </xdr:from>
    <xdr:ext cx="469744" cy="259045"/>
    <xdr:sp macro="" textlink="">
      <xdr:nvSpPr>
        <xdr:cNvPr id="370" name="n_1mainValue【福祉施設】&#10;一人当たり面積"/>
        <xdr:cNvSpPr txBox="1"/>
      </xdr:nvSpPr>
      <xdr:spPr>
        <a:xfrm>
          <a:off x="9391727" y="1380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99713</xdr:rowOff>
    </xdr:from>
    <xdr:ext cx="469744" cy="259045"/>
    <xdr:sp macro="" textlink="">
      <xdr:nvSpPr>
        <xdr:cNvPr id="371" name="n_2mainValue【福祉施設】&#10;一人当たり面積"/>
        <xdr:cNvSpPr txBox="1"/>
      </xdr:nvSpPr>
      <xdr:spPr>
        <a:xfrm>
          <a:off x="8515427" y="1381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105427</xdr:rowOff>
    </xdr:from>
    <xdr:ext cx="469744" cy="259045"/>
    <xdr:sp macro="" textlink="">
      <xdr:nvSpPr>
        <xdr:cNvPr id="372" name="n_3mainValue【福祉施設】&#10;一人当たり面積"/>
        <xdr:cNvSpPr txBox="1"/>
      </xdr:nvSpPr>
      <xdr:spPr>
        <a:xfrm>
          <a:off x="7626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105427</xdr:rowOff>
    </xdr:from>
    <xdr:ext cx="469744" cy="259045"/>
    <xdr:sp macro="" textlink="">
      <xdr:nvSpPr>
        <xdr:cNvPr id="373" name="n_4mainValue【福祉施設】&#10;一人当たり面積"/>
        <xdr:cNvSpPr txBox="1"/>
      </xdr:nvSpPr>
      <xdr:spPr>
        <a:xfrm>
          <a:off x="6737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5" name="直線コネクタ 38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6" name="テキスト ボックス 385"/>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7" name="直線コネクタ 38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8" name="テキスト ボックス 38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9" name="直線コネクタ 38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0" name="テキスト ボックス 38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1" name="直線コネクタ 39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2" name="テキスト ボックス 39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3" name="直線コネクタ 39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4" name="テキスト ボックス 39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5" name="直線コネクタ 39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6" name="テキスト ボックス 395"/>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159476</xdr:rowOff>
    </xdr:from>
    <xdr:to>
      <xdr:col>24</xdr:col>
      <xdr:colOff>62865</xdr:colOff>
      <xdr:row>109</xdr:row>
      <xdr:rowOff>35379</xdr:rowOff>
    </xdr:to>
    <xdr:cxnSp macro="">
      <xdr:nvCxnSpPr>
        <xdr:cNvPr id="399" name="直線コネクタ 398"/>
        <xdr:cNvCxnSpPr/>
      </xdr:nvCxnSpPr>
      <xdr:spPr>
        <a:xfrm flipV="1">
          <a:off x="4634865" y="17304476"/>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0"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1" name="直線コネクタ 400"/>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106153</xdr:rowOff>
    </xdr:from>
    <xdr:ext cx="405111" cy="259045"/>
    <xdr:sp macro="" textlink="">
      <xdr:nvSpPr>
        <xdr:cNvPr id="402" name="【市民会館】&#10;有形固定資産減価償却率最大値テキスト"/>
        <xdr:cNvSpPr txBox="1"/>
      </xdr:nvSpPr>
      <xdr:spPr>
        <a:xfrm>
          <a:off x="4673600" y="1707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159476</xdr:rowOff>
    </xdr:from>
    <xdr:to>
      <xdr:col>24</xdr:col>
      <xdr:colOff>152400</xdr:colOff>
      <xdr:row>100</xdr:row>
      <xdr:rowOff>159476</xdr:rowOff>
    </xdr:to>
    <xdr:cxnSp macro="">
      <xdr:nvCxnSpPr>
        <xdr:cNvPr id="403" name="直線コネクタ 402"/>
        <xdr:cNvCxnSpPr/>
      </xdr:nvCxnSpPr>
      <xdr:spPr>
        <a:xfrm>
          <a:off x="4546600" y="1730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5822</xdr:rowOff>
    </xdr:from>
    <xdr:ext cx="405111" cy="259045"/>
    <xdr:sp macro="" textlink="">
      <xdr:nvSpPr>
        <xdr:cNvPr id="404" name="【市民会館】&#10;有形固定資産減価償却率平均値テキスト"/>
        <xdr:cNvSpPr txBox="1"/>
      </xdr:nvSpPr>
      <xdr:spPr>
        <a:xfrm>
          <a:off x="4673600" y="17836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154395</xdr:rowOff>
    </xdr:from>
    <xdr:to>
      <xdr:col>24</xdr:col>
      <xdr:colOff>114300</xdr:colOff>
      <xdr:row>105</xdr:row>
      <xdr:rowOff>84545</xdr:rowOff>
    </xdr:to>
    <xdr:sp macro="" textlink="">
      <xdr:nvSpPr>
        <xdr:cNvPr id="405" name="フローチャート: 判断 404"/>
        <xdr:cNvSpPr/>
      </xdr:nvSpPr>
      <xdr:spPr>
        <a:xfrm>
          <a:off x="45847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151130</xdr:rowOff>
    </xdr:from>
    <xdr:to>
      <xdr:col>20</xdr:col>
      <xdr:colOff>38100</xdr:colOff>
      <xdr:row>105</xdr:row>
      <xdr:rowOff>81280</xdr:rowOff>
    </xdr:to>
    <xdr:sp macro="" textlink="">
      <xdr:nvSpPr>
        <xdr:cNvPr id="406" name="フローチャート: 判断 405"/>
        <xdr:cNvSpPr/>
      </xdr:nvSpPr>
      <xdr:spPr>
        <a:xfrm>
          <a:off x="3746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160927</xdr:rowOff>
    </xdr:from>
    <xdr:to>
      <xdr:col>15</xdr:col>
      <xdr:colOff>101600</xdr:colOff>
      <xdr:row>105</xdr:row>
      <xdr:rowOff>91077</xdr:rowOff>
    </xdr:to>
    <xdr:sp macro="" textlink="">
      <xdr:nvSpPr>
        <xdr:cNvPr id="407" name="フローチャート: 判断 406"/>
        <xdr:cNvSpPr/>
      </xdr:nvSpPr>
      <xdr:spPr>
        <a:xfrm>
          <a:off x="2857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138068</xdr:rowOff>
    </xdr:from>
    <xdr:to>
      <xdr:col>10</xdr:col>
      <xdr:colOff>165100</xdr:colOff>
      <xdr:row>105</xdr:row>
      <xdr:rowOff>68218</xdr:rowOff>
    </xdr:to>
    <xdr:sp macro="" textlink="">
      <xdr:nvSpPr>
        <xdr:cNvPr id="408" name="フローチャート: 判断 407"/>
        <xdr:cNvSpPr/>
      </xdr:nvSpPr>
      <xdr:spPr>
        <a:xfrm>
          <a:off x="1968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72752</xdr:rowOff>
    </xdr:from>
    <xdr:to>
      <xdr:col>6</xdr:col>
      <xdr:colOff>38100</xdr:colOff>
      <xdr:row>105</xdr:row>
      <xdr:rowOff>2902</xdr:rowOff>
    </xdr:to>
    <xdr:sp macro="" textlink="">
      <xdr:nvSpPr>
        <xdr:cNvPr id="409" name="フローチャート: 判断 408"/>
        <xdr:cNvSpPr/>
      </xdr:nvSpPr>
      <xdr:spPr>
        <a:xfrm>
          <a:off x="1079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87449</xdr:rowOff>
    </xdr:from>
    <xdr:to>
      <xdr:col>24</xdr:col>
      <xdr:colOff>114300</xdr:colOff>
      <xdr:row>106</xdr:row>
      <xdr:rowOff>17599</xdr:rowOff>
    </xdr:to>
    <xdr:sp macro="" textlink="">
      <xdr:nvSpPr>
        <xdr:cNvPr id="415" name="楕円 414"/>
        <xdr:cNvSpPr/>
      </xdr:nvSpPr>
      <xdr:spPr>
        <a:xfrm>
          <a:off x="4584700" y="1808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65876</xdr:rowOff>
    </xdr:from>
    <xdr:ext cx="405111" cy="259045"/>
    <xdr:sp macro="" textlink="">
      <xdr:nvSpPr>
        <xdr:cNvPr id="416" name="【市民会館】&#10;有形固定資産減価償却率該当値テキスト"/>
        <xdr:cNvSpPr txBox="1"/>
      </xdr:nvSpPr>
      <xdr:spPr>
        <a:xfrm>
          <a:off x="4673600" y="1806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49893</xdr:rowOff>
    </xdr:from>
    <xdr:to>
      <xdr:col>20</xdr:col>
      <xdr:colOff>38100</xdr:colOff>
      <xdr:row>105</xdr:row>
      <xdr:rowOff>151493</xdr:rowOff>
    </xdr:to>
    <xdr:sp macro="" textlink="">
      <xdr:nvSpPr>
        <xdr:cNvPr id="417" name="楕円 416"/>
        <xdr:cNvSpPr/>
      </xdr:nvSpPr>
      <xdr:spPr>
        <a:xfrm>
          <a:off x="37465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100693</xdr:rowOff>
    </xdr:from>
    <xdr:to>
      <xdr:col>24</xdr:col>
      <xdr:colOff>63500</xdr:colOff>
      <xdr:row>105</xdr:row>
      <xdr:rowOff>138249</xdr:rowOff>
    </xdr:to>
    <xdr:cxnSp macro="">
      <xdr:nvCxnSpPr>
        <xdr:cNvPr id="418" name="直線コネクタ 417"/>
        <xdr:cNvCxnSpPr/>
      </xdr:nvCxnSpPr>
      <xdr:spPr>
        <a:xfrm>
          <a:off x="3797300" y="18102943"/>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12337</xdr:rowOff>
    </xdr:from>
    <xdr:to>
      <xdr:col>15</xdr:col>
      <xdr:colOff>101600</xdr:colOff>
      <xdr:row>105</xdr:row>
      <xdr:rowOff>113937</xdr:rowOff>
    </xdr:to>
    <xdr:sp macro="" textlink="">
      <xdr:nvSpPr>
        <xdr:cNvPr id="419" name="楕円 418"/>
        <xdr:cNvSpPr/>
      </xdr:nvSpPr>
      <xdr:spPr>
        <a:xfrm>
          <a:off x="2857500" y="1801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63137</xdr:rowOff>
    </xdr:from>
    <xdr:to>
      <xdr:col>19</xdr:col>
      <xdr:colOff>177800</xdr:colOff>
      <xdr:row>105</xdr:row>
      <xdr:rowOff>100693</xdr:rowOff>
    </xdr:to>
    <xdr:cxnSp macro="">
      <xdr:nvCxnSpPr>
        <xdr:cNvPr id="420" name="直線コネクタ 419"/>
        <xdr:cNvCxnSpPr/>
      </xdr:nvCxnSpPr>
      <xdr:spPr>
        <a:xfrm>
          <a:off x="2908300" y="1806538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107043</xdr:rowOff>
    </xdr:from>
    <xdr:to>
      <xdr:col>10</xdr:col>
      <xdr:colOff>165100</xdr:colOff>
      <xdr:row>106</xdr:row>
      <xdr:rowOff>37193</xdr:rowOff>
    </xdr:to>
    <xdr:sp macro="" textlink="">
      <xdr:nvSpPr>
        <xdr:cNvPr id="421" name="楕円 420"/>
        <xdr:cNvSpPr/>
      </xdr:nvSpPr>
      <xdr:spPr>
        <a:xfrm>
          <a:off x="1968500" y="1810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63137</xdr:rowOff>
    </xdr:from>
    <xdr:to>
      <xdr:col>15</xdr:col>
      <xdr:colOff>50800</xdr:colOff>
      <xdr:row>105</xdr:row>
      <xdr:rowOff>157843</xdr:rowOff>
    </xdr:to>
    <xdr:cxnSp macro="">
      <xdr:nvCxnSpPr>
        <xdr:cNvPr id="422" name="直線コネクタ 421"/>
        <xdr:cNvCxnSpPr/>
      </xdr:nvCxnSpPr>
      <xdr:spPr>
        <a:xfrm flipV="1">
          <a:off x="2019300" y="18065387"/>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13970</xdr:rowOff>
    </xdr:from>
    <xdr:to>
      <xdr:col>6</xdr:col>
      <xdr:colOff>38100</xdr:colOff>
      <xdr:row>107</xdr:row>
      <xdr:rowOff>115570</xdr:rowOff>
    </xdr:to>
    <xdr:sp macro="" textlink="">
      <xdr:nvSpPr>
        <xdr:cNvPr id="423" name="楕円 422"/>
        <xdr:cNvSpPr/>
      </xdr:nvSpPr>
      <xdr:spPr>
        <a:xfrm>
          <a:off x="1079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157843</xdr:rowOff>
    </xdr:from>
    <xdr:to>
      <xdr:col>10</xdr:col>
      <xdr:colOff>114300</xdr:colOff>
      <xdr:row>107</xdr:row>
      <xdr:rowOff>64770</xdr:rowOff>
    </xdr:to>
    <xdr:cxnSp macro="">
      <xdr:nvCxnSpPr>
        <xdr:cNvPr id="424" name="直線コネクタ 423"/>
        <xdr:cNvCxnSpPr/>
      </xdr:nvCxnSpPr>
      <xdr:spPr>
        <a:xfrm flipV="1">
          <a:off x="1130300" y="18160093"/>
          <a:ext cx="889000" cy="24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97807</xdr:rowOff>
    </xdr:from>
    <xdr:ext cx="405111" cy="259045"/>
    <xdr:sp macro="" textlink="">
      <xdr:nvSpPr>
        <xdr:cNvPr id="425" name="n_1aveValue【市民会館】&#10;有形固定資産減価償却率"/>
        <xdr:cNvSpPr txBox="1"/>
      </xdr:nvSpPr>
      <xdr:spPr>
        <a:xfrm>
          <a:off x="35820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107604</xdr:rowOff>
    </xdr:from>
    <xdr:ext cx="405111" cy="259045"/>
    <xdr:sp macro="" textlink="">
      <xdr:nvSpPr>
        <xdr:cNvPr id="426" name="n_2aveValue【市民会館】&#10;有形固定資産減価償却率"/>
        <xdr:cNvSpPr txBox="1"/>
      </xdr:nvSpPr>
      <xdr:spPr>
        <a:xfrm>
          <a:off x="2705744" y="1776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84745</xdr:rowOff>
    </xdr:from>
    <xdr:ext cx="405111" cy="259045"/>
    <xdr:sp macro="" textlink="">
      <xdr:nvSpPr>
        <xdr:cNvPr id="427" name="n_3aveValue【市民会館】&#10;有形固定資産減価償却率"/>
        <xdr:cNvSpPr txBox="1"/>
      </xdr:nvSpPr>
      <xdr:spPr>
        <a:xfrm>
          <a:off x="18167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19429</xdr:rowOff>
    </xdr:from>
    <xdr:ext cx="405111" cy="259045"/>
    <xdr:sp macro="" textlink="">
      <xdr:nvSpPr>
        <xdr:cNvPr id="428" name="n_4aveValue【市民会館】&#10;有形固定資産減価償却率"/>
        <xdr:cNvSpPr txBox="1"/>
      </xdr:nvSpPr>
      <xdr:spPr>
        <a:xfrm>
          <a:off x="927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142620</xdr:rowOff>
    </xdr:from>
    <xdr:ext cx="405111" cy="259045"/>
    <xdr:sp macro="" textlink="">
      <xdr:nvSpPr>
        <xdr:cNvPr id="429" name="n_1mainValue【市民会館】&#10;有形固定資産減価償却率"/>
        <xdr:cNvSpPr txBox="1"/>
      </xdr:nvSpPr>
      <xdr:spPr>
        <a:xfrm>
          <a:off x="3582044" y="1814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105064</xdr:rowOff>
    </xdr:from>
    <xdr:ext cx="405111" cy="259045"/>
    <xdr:sp macro="" textlink="">
      <xdr:nvSpPr>
        <xdr:cNvPr id="430" name="n_2mainValue【市民会館】&#10;有形固定資産減価償却率"/>
        <xdr:cNvSpPr txBox="1"/>
      </xdr:nvSpPr>
      <xdr:spPr>
        <a:xfrm>
          <a:off x="2705744" y="1810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28320</xdr:rowOff>
    </xdr:from>
    <xdr:ext cx="405111" cy="259045"/>
    <xdr:sp macro="" textlink="">
      <xdr:nvSpPr>
        <xdr:cNvPr id="431" name="n_3mainValue【市民会館】&#10;有形固定資産減価償却率"/>
        <xdr:cNvSpPr txBox="1"/>
      </xdr:nvSpPr>
      <xdr:spPr>
        <a:xfrm>
          <a:off x="1816744" y="1820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106697</xdr:rowOff>
    </xdr:from>
    <xdr:ext cx="405111" cy="259045"/>
    <xdr:sp macro="" textlink="">
      <xdr:nvSpPr>
        <xdr:cNvPr id="432" name="n_4mainValue【市民会館】&#10;有形固定資産減価償却率"/>
        <xdr:cNvSpPr txBox="1"/>
      </xdr:nvSpPr>
      <xdr:spPr>
        <a:xfrm>
          <a:off x="927744"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3" name="直線コネクタ 44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4" name="テキスト ボックス 443"/>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5" name="直線コネクタ 44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6" name="テキスト ボックス 445"/>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7" name="直線コネクタ 44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8" name="テキスト ボックス 447"/>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9" name="直線コネクタ 44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0" name="テキスト ボックス 449"/>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1" name="直線コネクタ 45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2" name="テキスト ボックス 45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87630</xdr:rowOff>
    </xdr:from>
    <xdr:to>
      <xdr:col>54</xdr:col>
      <xdr:colOff>189865</xdr:colOff>
      <xdr:row>108</xdr:row>
      <xdr:rowOff>53339</xdr:rowOff>
    </xdr:to>
    <xdr:cxnSp macro="">
      <xdr:nvCxnSpPr>
        <xdr:cNvPr id="454" name="直線コネクタ 453"/>
        <xdr:cNvCxnSpPr/>
      </xdr:nvCxnSpPr>
      <xdr:spPr>
        <a:xfrm flipV="1">
          <a:off x="10476865" y="17404080"/>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5" name="【市民会館】&#10;一人当たり面積最小値テキスト"/>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6" name="直線コネクタ 455"/>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34307</xdr:rowOff>
    </xdr:from>
    <xdr:ext cx="469744" cy="259045"/>
    <xdr:sp macro="" textlink="">
      <xdr:nvSpPr>
        <xdr:cNvPr id="457" name="【市民会館】&#10;一人当たり面積最大値テキスト"/>
        <xdr:cNvSpPr txBox="1"/>
      </xdr:nvSpPr>
      <xdr:spPr>
        <a:xfrm>
          <a:off x="105156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87630</xdr:rowOff>
    </xdr:from>
    <xdr:to>
      <xdr:col>55</xdr:col>
      <xdr:colOff>88900</xdr:colOff>
      <xdr:row>101</xdr:row>
      <xdr:rowOff>87630</xdr:rowOff>
    </xdr:to>
    <xdr:cxnSp macro="">
      <xdr:nvCxnSpPr>
        <xdr:cNvPr id="458" name="直線コネクタ 457"/>
        <xdr:cNvCxnSpPr/>
      </xdr:nvCxnSpPr>
      <xdr:spPr>
        <a:xfrm>
          <a:off x="10388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112285</xdr:rowOff>
    </xdr:from>
    <xdr:ext cx="469744" cy="259045"/>
    <xdr:sp macro="" textlink="">
      <xdr:nvSpPr>
        <xdr:cNvPr id="459" name="【市民会館】&#10;一人当たり面積平均値テキスト"/>
        <xdr:cNvSpPr txBox="1"/>
      </xdr:nvSpPr>
      <xdr:spPr>
        <a:xfrm>
          <a:off x="10515600" y="18114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89408</xdr:rowOff>
    </xdr:from>
    <xdr:to>
      <xdr:col>55</xdr:col>
      <xdr:colOff>50800</xdr:colOff>
      <xdr:row>107</xdr:row>
      <xdr:rowOff>19558</xdr:rowOff>
    </xdr:to>
    <xdr:sp macro="" textlink="">
      <xdr:nvSpPr>
        <xdr:cNvPr id="460" name="フローチャート: 判断 459"/>
        <xdr:cNvSpPr/>
      </xdr:nvSpPr>
      <xdr:spPr>
        <a:xfrm>
          <a:off x="10426700" y="1826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80263</xdr:rowOff>
    </xdr:from>
    <xdr:to>
      <xdr:col>50</xdr:col>
      <xdr:colOff>165100</xdr:colOff>
      <xdr:row>107</xdr:row>
      <xdr:rowOff>10413</xdr:rowOff>
    </xdr:to>
    <xdr:sp macro="" textlink="">
      <xdr:nvSpPr>
        <xdr:cNvPr id="461" name="フローチャート: 判断 460"/>
        <xdr:cNvSpPr/>
      </xdr:nvSpPr>
      <xdr:spPr>
        <a:xfrm>
          <a:off x="9588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87122</xdr:rowOff>
    </xdr:from>
    <xdr:to>
      <xdr:col>46</xdr:col>
      <xdr:colOff>38100</xdr:colOff>
      <xdr:row>107</xdr:row>
      <xdr:rowOff>17272</xdr:rowOff>
    </xdr:to>
    <xdr:sp macro="" textlink="">
      <xdr:nvSpPr>
        <xdr:cNvPr id="462" name="フローチャート: 判断 461"/>
        <xdr:cNvSpPr/>
      </xdr:nvSpPr>
      <xdr:spPr>
        <a:xfrm>
          <a:off x="8699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87122</xdr:rowOff>
    </xdr:from>
    <xdr:to>
      <xdr:col>41</xdr:col>
      <xdr:colOff>101600</xdr:colOff>
      <xdr:row>107</xdr:row>
      <xdr:rowOff>17272</xdr:rowOff>
    </xdr:to>
    <xdr:sp macro="" textlink="">
      <xdr:nvSpPr>
        <xdr:cNvPr id="463" name="フローチャート: 判断 462"/>
        <xdr:cNvSpPr/>
      </xdr:nvSpPr>
      <xdr:spPr>
        <a:xfrm>
          <a:off x="7810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77978</xdr:rowOff>
    </xdr:from>
    <xdr:to>
      <xdr:col>36</xdr:col>
      <xdr:colOff>165100</xdr:colOff>
      <xdr:row>107</xdr:row>
      <xdr:rowOff>8128</xdr:rowOff>
    </xdr:to>
    <xdr:sp macro="" textlink="">
      <xdr:nvSpPr>
        <xdr:cNvPr id="464" name="フローチャート: 判断 463"/>
        <xdr:cNvSpPr/>
      </xdr:nvSpPr>
      <xdr:spPr>
        <a:xfrm>
          <a:off x="6921500" y="1825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5" name="テキスト ボックス 46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6" name="テキスト ボックス 46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7" name="テキスト ボックス 46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8" name="テキスト ボックス 46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9" name="テキスト ボックス 46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100837</xdr:rowOff>
    </xdr:from>
    <xdr:to>
      <xdr:col>55</xdr:col>
      <xdr:colOff>50800</xdr:colOff>
      <xdr:row>107</xdr:row>
      <xdr:rowOff>30987</xdr:rowOff>
    </xdr:to>
    <xdr:sp macro="" textlink="">
      <xdr:nvSpPr>
        <xdr:cNvPr id="470" name="楕円 469"/>
        <xdr:cNvSpPr/>
      </xdr:nvSpPr>
      <xdr:spPr>
        <a:xfrm>
          <a:off x="10426700" y="1827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79264</xdr:rowOff>
    </xdr:from>
    <xdr:ext cx="469744" cy="259045"/>
    <xdr:sp macro="" textlink="">
      <xdr:nvSpPr>
        <xdr:cNvPr id="471" name="【市民会館】&#10;一人当たり面積該当値テキスト"/>
        <xdr:cNvSpPr txBox="1"/>
      </xdr:nvSpPr>
      <xdr:spPr>
        <a:xfrm>
          <a:off x="10515600" y="18252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105411</xdr:rowOff>
    </xdr:from>
    <xdr:to>
      <xdr:col>50</xdr:col>
      <xdr:colOff>165100</xdr:colOff>
      <xdr:row>107</xdr:row>
      <xdr:rowOff>35561</xdr:rowOff>
    </xdr:to>
    <xdr:sp macro="" textlink="">
      <xdr:nvSpPr>
        <xdr:cNvPr id="472" name="楕円 471"/>
        <xdr:cNvSpPr/>
      </xdr:nvSpPr>
      <xdr:spPr>
        <a:xfrm>
          <a:off x="95885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151637</xdr:rowOff>
    </xdr:from>
    <xdr:to>
      <xdr:col>55</xdr:col>
      <xdr:colOff>0</xdr:colOff>
      <xdr:row>106</xdr:row>
      <xdr:rowOff>156211</xdr:rowOff>
    </xdr:to>
    <xdr:cxnSp macro="">
      <xdr:nvCxnSpPr>
        <xdr:cNvPr id="473" name="直線コネクタ 472"/>
        <xdr:cNvCxnSpPr/>
      </xdr:nvCxnSpPr>
      <xdr:spPr>
        <a:xfrm flipV="1">
          <a:off x="9639300" y="18325337"/>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107696</xdr:rowOff>
    </xdr:from>
    <xdr:to>
      <xdr:col>46</xdr:col>
      <xdr:colOff>38100</xdr:colOff>
      <xdr:row>107</xdr:row>
      <xdr:rowOff>37846</xdr:rowOff>
    </xdr:to>
    <xdr:sp macro="" textlink="">
      <xdr:nvSpPr>
        <xdr:cNvPr id="474" name="楕円 473"/>
        <xdr:cNvSpPr/>
      </xdr:nvSpPr>
      <xdr:spPr>
        <a:xfrm>
          <a:off x="8699500" y="1828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156211</xdr:rowOff>
    </xdr:from>
    <xdr:to>
      <xdr:col>50</xdr:col>
      <xdr:colOff>114300</xdr:colOff>
      <xdr:row>106</xdr:row>
      <xdr:rowOff>158496</xdr:rowOff>
    </xdr:to>
    <xdr:cxnSp macro="">
      <xdr:nvCxnSpPr>
        <xdr:cNvPr id="475" name="直線コネクタ 474"/>
        <xdr:cNvCxnSpPr/>
      </xdr:nvCxnSpPr>
      <xdr:spPr>
        <a:xfrm flipV="1">
          <a:off x="8750300" y="18329911"/>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109982</xdr:rowOff>
    </xdr:from>
    <xdr:to>
      <xdr:col>41</xdr:col>
      <xdr:colOff>101600</xdr:colOff>
      <xdr:row>107</xdr:row>
      <xdr:rowOff>40132</xdr:rowOff>
    </xdr:to>
    <xdr:sp macro="" textlink="">
      <xdr:nvSpPr>
        <xdr:cNvPr id="476" name="楕円 475"/>
        <xdr:cNvSpPr/>
      </xdr:nvSpPr>
      <xdr:spPr>
        <a:xfrm>
          <a:off x="7810500" y="1828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158496</xdr:rowOff>
    </xdr:from>
    <xdr:to>
      <xdr:col>45</xdr:col>
      <xdr:colOff>177800</xdr:colOff>
      <xdr:row>106</xdr:row>
      <xdr:rowOff>160782</xdr:rowOff>
    </xdr:to>
    <xdr:cxnSp macro="">
      <xdr:nvCxnSpPr>
        <xdr:cNvPr id="477" name="直線コネクタ 476"/>
        <xdr:cNvCxnSpPr/>
      </xdr:nvCxnSpPr>
      <xdr:spPr>
        <a:xfrm flipV="1">
          <a:off x="7861300" y="1833219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109982</xdr:rowOff>
    </xdr:from>
    <xdr:to>
      <xdr:col>36</xdr:col>
      <xdr:colOff>165100</xdr:colOff>
      <xdr:row>107</xdr:row>
      <xdr:rowOff>40132</xdr:rowOff>
    </xdr:to>
    <xdr:sp macro="" textlink="">
      <xdr:nvSpPr>
        <xdr:cNvPr id="478" name="楕円 477"/>
        <xdr:cNvSpPr/>
      </xdr:nvSpPr>
      <xdr:spPr>
        <a:xfrm>
          <a:off x="6921500" y="1828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160782</xdr:rowOff>
    </xdr:from>
    <xdr:to>
      <xdr:col>41</xdr:col>
      <xdr:colOff>50800</xdr:colOff>
      <xdr:row>106</xdr:row>
      <xdr:rowOff>160782</xdr:rowOff>
    </xdr:to>
    <xdr:cxnSp macro="">
      <xdr:nvCxnSpPr>
        <xdr:cNvPr id="479" name="直線コネクタ 478"/>
        <xdr:cNvCxnSpPr/>
      </xdr:nvCxnSpPr>
      <xdr:spPr>
        <a:xfrm>
          <a:off x="6972300" y="183344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26940</xdr:rowOff>
    </xdr:from>
    <xdr:ext cx="469744" cy="259045"/>
    <xdr:sp macro="" textlink="">
      <xdr:nvSpPr>
        <xdr:cNvPr id="480" name="n_1aveValue【市民会館】&#10;一人当たり面積"/>
        <xdr:cNvSpPr txBox="1"/>
      </xdr:nvSpPr>
      <xdr:spPr>
        <a:xfrm>
          <a:off x="9391727" y="1802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33799</xdr:rowOff>
    </xdr:from>
    <xdr:ext cx="469744" cy="259045"/>
    <xdr:sp macro="" textlink="">
      <xdr:nvSpPr>
        <xdr:cNvPr id="481" name="n_2aveValue【市民会館】&#10;一人当たり面積"/>
        <xdr:cNvSpPr txBox="1"/>
      </xdr:nvSpPr>
      <xdr:spPr>
        <a:xfrm>
          <a:off x="8515427" y="180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33799</xdr:rowOff>
    </xdr:from>
    <xdr:ext cx="469744" cy="259045"/>
    <xdr:sp macro="" textlink="">
      <xdr:nvSpPr>
        <xdr:cNvPr id="482" name="n_3aveValue【市民会館】&#10;一人当たり面積"/>
        <xdr:cNvSpPr txBox="1"/>
      </xdr:nvSpPr>
      <xdr:spPr>
        <a:xfrm>
          <a:off x="7626427" y="180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24655</xdr:rowOff>
    </xdr:from>
    <xdr:ext cx="469744" cy="259045"/>
    <xdr:sp macro="" textlink="">
      <xdr:nvSpPr>
        <xdr:cNvPr id="483" name="n_4aveValue【市民会館】&#10;一人当たり面積"/>
        <xdr:cNvSpPr txBox="1"/>
      </xdr:nvSpPr>
      <xdr:spPr>
        <a:xfrm>
          <a:off x="6737427" y="1802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26688</xdr:rowOff>
    </xdr:from>
    <xdr:ext cx="469744" cy="259045"/>
    <xdr:sp macro="" textlink="">
      <xdr:nvSpPr>
        <xdr:cNvPr id="484" name="n_1mainValue【市民会館】&#10;一人当たり面積"/>
        <xdr:cNvSpPr txBox="1"/>
      </xdr:nvSpPr>
      <xdr:spPr>
        <a:xfrm>
          <a:off x="9391727" y="1837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28973</xdr:rowOff>
    </xdr:from>
    <xdr:ext cx="469744" cy="259045"/>
    <xdr:sp macro="" textlink="">
      <xdr:nvSpPr>
        <xdr:cNvPr id="485" name="n_2mainValue【市民会館】&#10;一人当たり面積"/>
        <xdr:cNvSpPr txBox="1"/>
      </xdr:nvSpPr>
      <xdr:spPr>
        <a:xfrm>
          <a:off x="8515427" y="1837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31259</xdr:rowOff>
    </xdr:from>
    <xdr:ext cx="469744" cy="259045"/>
    <xdr:sp macro="" textlink="">
      <xdr:nvSpPr>
        <xdr:cNvPr id="486" name="n_3mainValue【市民会館】&#10;一人当たり面積"/>
        <xdr:cNvSpPr txBox="1"/>
      </xdr:nvSpPr>
      <xdr:spPr>
        <a:xfrm>
          <a:off x="7626427" y="1837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31259</xdr:rowOff>
    </xdr:from>
    <xdr:ext cx="469744" cy="259045"/>
    <xdr:sp macro="" textlink="">
      <xdr:nvSpPr>
        <xdr:cNvPr id="487" name="n_4mainValue【市民会館】&#10;一人当たり面積"/>
        <xdr:cNvSpPr txBox="1"/>
      </xdr:nvSpPr>
      <xdr:spPr>
        <a:xfrm>
          <a:off x="6737427" y="1837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8" name="正方形/長方形 4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9" name="正方形/長方形 48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0" name="正方形/長方形 48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1" name="正方形/長方形 49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2" name="正方形/長方形 49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3" name="正方形/長方形 49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4" name="正方形/長方形 49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正方形/長方形 49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6" name="テキスト ボックス 49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7" name="直線コネクタ 49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8" name="テキスト ボックス 49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9" name="直線コネクタ 49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0" name="テキスト ボックス 49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1" name="直線コネクタ 50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2" name="テキスト ボックス 50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3" name="直線コネクタ 50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4" name="テキスト ボックス 50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5" name="直線コネクタ 50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6" name="テキスト ボックス 50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7" name="直線コネクタ 50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8" name="テキスト ボックス 50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9" name="直線コネクタ 50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0" name="テキスト ボックス 50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43543</xdr:rowOff>
    </xdr:from>
    <xdr:to>
      <xdr:col>85</xdr:col>
      <xdr:colOff>126364</xdr:colOff>
      <xdr:row>42</xdr:row>
      <xdr:rowOff>12519</xdr:rowOff>
    </xdr:to>
    <xdr:cxnSp macro="">
      <xdr:nvCxnSpPr>
        <xdr:cNvPr id="513" name="直線コネクタ 512"/>
        <xdr:cNvCxnSpPr/>
      </xdr:nvCxnSpPr>
      <xdr:spPr>
        <a:xfrm flipV="1">
          <a:off x="16318864" y="5872843"/>
          <a:ext cx="0" cy="134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16346</xdr:rowOff>
    </xdr:from>
    <xdr:ext cx="405111" cy="259045"/>
    <xdr:sp macro="" textlink="">
      <xdr:nvSpPr>
        <xdr:cNvPr id="514" name="【一般廃棄物処理施設】&#10;有形固定資産減価償却率最小値テキスト"/>
        <xdr:cNvSpPr txBox="1"/>
      </xdr:nvSpPr>
      <xdr:spPr>
        <a:xfrm>
          <a:off x="16357600" y="721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12519</xdr:rowOff>
    </xdr:from>
    <xdr:to>
      <xdr:col>86</xdr:col>
      <xdr:colOff>25400</xdr:colOff>
      <xdr:row>42</xdr:row>
      <xdr:rowOff>12519</xdr:rowOff>
    </xdr:to>
    <xdr:cxnSp macro="">
      <xdr:nvCxnSpPr>
        <xdr:cNvPr id="515" name="直線コネクタ 514"/>
        <xdr:cNvCxnSpPr/>
      </xdr:nvCxnSpPr>
      <xdr:spPr>
        <a:xfrm>
          <a:off x="16230600" y="721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161670</xdr:rowOff>
    </xdr:from>
    <xdr:ext cx="405111" cy="259045"/>
    <xdr:sp macro="" textlink="">
      <xdr:nvSpPr>
        <xdr:cNvPr id="516" name="【一般廃棄物処理施設】&#10;有形固定資産減価償却率最大値テキスト"/>
        <xdr:cNvSpPr txBox="1"/>
      </xdr:nvSpPr>
      <xdr:spPr>
        <a:xfrm>
          <a:off x="16357600" y="564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43543</xdr:rowOff>
    </xdr:from>
    <xdr:to>
      <xdr:col>86</xdr:col>
      <xdr:colOff>25400</xdr:colOff>
      <xdr:row>34</xdr:row>
      <xdr:rowOff>43543</xdr:rowOff>
    </xdr:to>
    <xdr:cxnSp macro="">
      <xdr:nvCxnSpPr>
        <xdr:cNvPr id="517" name="直線コネクタ 516"/>
        <xdr:cNvCxnSpPr/>
      </xdr:nvCxnSpPr>
      <xdr:spPr>
        <a:xfrm>
          <a:off x="16230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144615</xdr:rowOff>
    </xdr:from>
    <xdr:ext cx="405111" cy="259045"/>
    <xdr:sp macro="" textlink="">
      <xdr:nvSpPr>
        <xdr:cNvPr id="518" name="【一般廃棄物処理施設】&#10;有形固定資産減価償却率平均値テキスト"/>
        <xdr:cNvSpPr txBox="1"/>
      </xdr:nvSpPr>
      <xdr:spPr>
        <a:xfrm>
          <a:off x="16357600" y="6488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121738</xdr:rowOff>
    </xdr:from>
    <xdr:to>
      <xdr:col>85</xdr:col>
      <xdr:colOff>177800</xdr:colOff>
      <xdr:row>39</xdr:row>
      <xdr:rowOff>51888</xdr:rowOff>
    </xdr:to>
    <xdr:sp macro="" textlink="">
      <xdr:nvSpPr>
        <xdr:cNvPr id="519" name="フローチャート: 判断 518"/>
        <xdr:cNvSpPr/>
      </xdr:nvSpPr>
      <xdr:spPr>
        <a:xfrm>
          <a:off x="16268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95613</xdr:rowOff>
    </xdr:from>
    <xdr:to>
      <xdr:col>81</xdr:col>
      <xdr:colOff>101600</xdr:colOff>
      <xdr:row>39</xdr:row>
      <xdr:rowOff>25763</xdr:rowOff>
    </xdr:to>
    <xdr:sp macro="" textlink="">
      <xdr:nvSpPr>
        <xdr:cNvPr id="520" name="フローチャート: 判断 519"/>
        <xdr:cNvSpPr/>
      </xdr:nvSpPr>
      <xdr:spPr>
        <a:xfrm>
          <a:off x="15430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58057</xdr:rowOff>
    </xdr:from>
    <xdr:to>
      <xdr:col>76</xdr:col>
      <xdr:colOff>165100</xdr:colOff>
      <xdr:row>38</xdr:row>
      <xdr:rowOff>159657</xdr:rowOff>
    </xdr:to>
    <xdr:sp macro="" textlink="">
      <xdr:nvSpPr>
        <xdr:cNvPr id="521" name="フローチャート: 判断 520"/>
        <xdr:cNvSpPr/>
      </xdr:nvSpPr>
      <xdr:spPr>
        <a:xfrm>
          <a:off x="14541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522" name="フローチャート: 判断 521"/>
        <xdr:cNvSpPr/>
      </xdr:nvSpPr>
      <xdr:spPr>
        <a:xfrm>
          <a:off x="13652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59690</xdr:rowOff>
    </xdr:from>
    <xdr:to>
      <xdr:col>67</xdr:col>
      <xdr:colOff>101600</xdr:colOff>
      <xdr:row>38</xdr:row>
      <xdr:rowOff>161290</xdr:rowOff>
    </xdr:to>
    <xdr:sp macro="" textlink="">
      <xdr:nvSpPr>
        <xdr:cNvPr id="523" name="フローチャート: 判断 522"/>
        <xdr:cNvSpPr/>
      </xdr:nvSpPr>
      <xdr:spPr>
        <a:xfrm>
          <a:off x="12763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93980</xdr:rowOff>
    </xdr:from>
    <xdr:to>
      <xdr:col>85</xdr:col>
      <xdr:colOff>177800</xdr:colOff>
      <xdr:row>41</xdr:row>
      <xdr:rowOff>24130</xdr:rowOff>
    </xdr:to>
    <xdr:sp macro="" textlink="">
      <xdr:nvSpPr>
        <xdr:cNvPr id="529" name="楕円 528"/>
        <xdr:cNvSpPr/>
      </xdr:nvSpPr>
      <xdr:spPr>
        <a:xfrm>
          <a:off x="162687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72407</xdr:rowOff>
    </xdr:from>
    <xdr:ext cx="405111" cy="259045"/>
    <xdr:sp macro="" textlink="">
      <xdr:nvSpPr>
        <xdr:cNvPr id="530" name="【一般廃棄物処理施設】&#10;有形固定資産減価償却率該当値テキスト"/>
        <xdr:cNvSpPr txBox="1"/>
      </xdr:nvSpPr>
      <xdr:spPr>
        <a:xfrm>
          <a:off x="16357600" y="693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72753</xdr:rowOff>
    </xdr:from>
    <xdr:to>
      <xdr:col>81</xdr:col>
      <xdr:colOff>101600</xdr:colOff>
      <xdr:row>41</xdr:row>
      <xdr:rowOff>2903</xdr:rowOff>
    </xdr:to>
    <xdr:sp macro="" textlink="">
      <xdr:nvSpPr>
        <xdr:cNvPr id="531" name="楕円 530"/>
        <xdr:cNvSpPr/>
      </xdr:nvSpPr>
      <xdr:spPr>
        <a:xfrm>
          <a:off x="15430500" y="693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123553</xdr:rowOff>
    </xdr:from>
    <xdr:to>
      <xdr:col>85</xdr:col>
      <xdr:colOff>127000</xdr:colOff>
      <xdr:row>40</xdr:row>
      <xdr:rowOff>144780</xdr:rowOff>
    </xdr:to>
    <xdr:cxnSp macro="">
      <xdr:nvCxnSpPr>
        <xdr:cNvPr id="532" name="直線コネクタ 531"/>
        <xdr:cNvCxnSpPr/>
      </xdr:nvCxnSpPr>
      <xdr:spPr>
        <a:xfrm>
          <a:off x="15481300" y="6981553"/>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48260</xdr:rowOff>
    </xdr:from>
    <xdr:to>
      <xdr:col>76</xdr:col>
      <xdr:colOff>165100</xdr:colOff>
      <xdr:row>40</xdr:row>
      <xdr:rowOff>149860</xdr:rowOff>
    </xdr:to>
    <xdr:sp macro="" textlink="">
      <xdr:nvSpPr>
        <xdr:cNvPr id="533" name="楕円 532"/>
        <xdr:cNvSpPr/>
      </xdr:nvSpPr>
      <xdr:spPr>
        <a:xfrm>
          <a:off x="14541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99060</xdr:rowOff>
    </xdr:from>
    <xdr:to>
      <xdr:col>81</xdr:col>
      <xdr:colOff>50800</xdr:colOff>
      <xdr:row>40</xdr:row>
      <xdr:rowOff>123553</xdr:rowOff>
    </xdr:to>
    <xdr:cxnSp macro="">
      <xdr:nvCxnSpPr>
        <xdr:cNvPr id="534" name="直線コネクタ 533"/>
        <xdr:cNvCxnSpPr/>
      </xdr:nvCxnSpPr>
      <xdr:spPr>
        <a:xfrm>
          <a:off x="14592300" y="695706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58057</xdr:rowOff>
    </xdr:from>
    <xdr:to>
      <xdr:col>72</xdr:col>
      <xdr:colOff>38100</xdr:colOff>
      <xdr:row>40</xdr:row>
      <xdr:rowOff>159657</xdr:rowOff>
    </xdr:to>
    <xdr:sp macro="" textlink="">
      <xdr:nvSpPr>
        <xdr:cNvPr id="535" name="楕円 534"/>
        <xdr:cNvSpPr/>
      </xdr:nvSpPr>
      <xdr:spPr>
        <a:xfrm>
          <a:off x="136525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99060</xdr:rowOff>
    </xdr:from>
    <xdr:to>
      <xdr:col>76</xdr:col>
      <xdr:colOff>114300</xdr:colOff>
      <xdr:row>40</xdr:row>
      <xdr:rowOff>108857</xdr:rowOff>
    </xdr:to>
    <xdr:cxnSp macro="">
      <xdr:nvCxnSpPr>
        <xdr:cNvPr id="536" name="直線コネクタ 535"/>
        <xdr:cNvCxnSpPr/>
      </xdr:nvCxnSpPr>
      <xdr:spPr>
        <a:xfrm flipV="1">
          <a:off x="13703300" y="695706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35197</xdr:rowOff>
    </xdr:from>
    <xdr:to>
      <xdr:col>67</xdr:col>
      <xdr:colOff>101600</xdr:colOff>
      <xdr:row>40</xdr:row>
      <xdr:rowOff>136797</xdr:rowOff>
    </xdr:to>
    <xdr:sp macro="" textlink="">
      <xdr:nvSpPr>
        <xdr:cNvPr id="537" name="楕円 536"/>
        <xdr:cNvSpPr/>
      </xdr:nvSpPr>
      <xdr:spPr>
        <a:xfrm>
          <a:off x="12763500" y="689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85997</xdr:rowOff>
    </xdr:from>
    <xdr:to>
      <xdr:col>71</xdr:col>
      <xdr:colOff>177800</xdr:colOff>
      <xdr:row>40</xdr:row>
      <xdr:rowOff>108857</xdr:rowOff>
    </xdr:to>
    <xdr:cxnSp macro="">
      <xdr:nvCxnSpPr>
        <xdr:cNvPr id="538" name="直線コネクタ 537"/>
        <xdr:cNvCxnSpPr/>
      </xdr:nvCxnSpPr>
      <xdr:spPr>
        <a:xfrm>
          <a:off x="12814300" y="694399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42290</xdr:rowOff>
    </xdr:from>
    <xdr:ext cx="405111" cy="259045"/>
    <xdr:sp macro="" textlink="">
      <xdr:nvSpPr>
        <xdr:cNvPr id="539" name="n_1aveValue【一般廃棄物処理施設】&#10;有形固定資産減価償却率"/>
        <xdr:cNvSpPr txBox="1"/>
      </xdr:nvSpPr>
      <xdr:spPr>
        <a:xfrm>
          <a:off x="152660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4734</xdr:rowOff>
    </xdr:from>
    <xdr:ext cx="405111" cy="259045"/>
    <xdr:sp macro="" textlink="">
      <xdr:nvSpPr>
        <xdr:cNvPr id="540" name="n_2aveValue【一般廃棄物処理施設】&#10;有形固定資産減価償却率"/>
        <xdr:cNvSpPr txBox="1"/>
      </xdr:nvSpPr>
      <xdr:spPr>
        <a:xfrm>
          <a:off x="14389744" y="634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156590</xdr:rowOff>
    </xdr:from>
    <xdr:ext cx="405111" cy="259045"/>
    <xdr:sp macro="" textlink="">
      <xdr:nvSpPr>
        <xdr:cNvPr id="541" name="n_3aveValue【一般廃棄物処理施設】&#10;有形固定資産減価償却率"/>
        <xdr:cNvSpPr txBox="1"/>
      </xdr:nvSpPr>
      <xdr:spPr>
        <a:xfrm>
          <a:off x="135007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6367</xdr:rowOff>
    </xdr:from>
    <xdr:ext cx="405111" cy="259045"/>
    <xdr:sp macro="" textlink="">
      <xdr:nvSpPr>
        <xdr:cNvPr id="542" name="n_4aveValue【一般廃棄物処理施設】&#10;有形固定資産減価償却率"/>
        <xdr:cNvSpPr txBox="1"/>
      </xdr:nvSpPr>
      <xdr:spPr>
        <a:xfrm>
          <a:off x="126117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165480</xdr:rowOff>
    </xdr:from>
    <xdr:ext cx="405111" cy="259045"/>
    <xdr:sp macro="" textlink="">
      <xdr:nvSpPr>
        <xdr:cNvPr id="543" name="n_1mainValue【一般廃棄物処理施設】&#10;有形固定資産減価償却率"/>
        <xdr:cNvSpPr txBox="1"/>
      </xdr:nvSpPr>
      <xdr:spPr>
        <a:xfrm>
          <a:off x="15266044" y="7023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140987</xdr:rowOff>
    </xdr:from>
    <xdr:ext cx="405111" cy="259045"/>
    <xdr:sp macro="" textlink="">
      <xdr:nvSpPr>
        <xdr:cNvPr id="544" name="n_2mainValue【一般廃棄物処理施設】&#10;有形固定資産減価償却率"/>
        <xdr:cNvSpPr txBox="1"/>
      </xdr:nvSpPr>
      <xdr:spPr>
        <a:xfrm>
          <a:off x="14389744" y="699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150784</xdr:rowOff>
    </xdr:from>
    <xdr:ext cx="405111" cy="259045"/>
    <xdr:sp macro="" textlink="">
      <xdr:nvSpPr>
        <xdr:cNvPr id="545" name="n_3mainValue【一般廃棄物処理施設】&#10;有形固定資産減価償却率"/>
        <xdr:cNvSpPr txBox="1"/>
      </xdr:nvSpPr>
      <xdr:spPr>
        <a:xfrm>
          <a:off x="13500744" y="700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127924</xdr:rowOff>
    </xdr:from>
    <xdr:ext cx="405111" cy="259045"/>
    <xdr:sp macro="" textlink="">
      <xdr:nvSpPr>
        <xdr:cNvPr id="546" name="n_4mainValue【一般廃棄物処理施設】&#10;有形固定資産減価償却率"/>
        <xdr:cNvSpPr txBox="1"/>
      </xdr:nvSpPr>
      <xdr:spPr>
        <a:xfrm>
          <a:off x="12611744" y="6985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7" name="直線コネクタ 55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8" name="テキスト ボックス 557"/>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0" name="テキスト ボックス 559"/>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562" name="テキスト ボックス 561"/>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3" name="直線コネクタ 56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564" name="テキスト ボックス 563"/>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5" name="直線コネクタ 56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566" name="テキスト ボックス 565"/>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8" name="テキスト ボックス 567"/>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106905</xdr:rowOff>
    </xdr:from>
    <xdr:to>
      <xdr:col>116</xdr:col>
      <xdr:colOff>62864</xdr:colOff>
      <xdr:row>42</xdr:row>
      <xdr:rowOff>38040</xdr:rowOff>
    </xdr:to>
    <xdr:cxnSp macro="">
      <xdr:nvCxnSpPr>
        <xdr:cNvPr id="570" name="直線コネクタ 569"/>
        <xdr:cNvCxnSpPr/>
      </xdr:nvCxnSpPr>
      <xdr:spPr>
        <a:xfrm flipV="1">
          <a:off x="22160864" y="5936205"/>
          <a:ext cx="0" cy="130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41867</xdr:rowOff>
    </xdr:from>
    <xdr:ext cx="313932" cy="259045"/>
    <xdr:sp macro="" textlink="">
      <xdr:nvSpPr>
        <xdr:cNvPr id="571" name="【一般廃棄物処理施設】&#10;一人当たり有形固定資産（償却資産）額最小値テキスト"/>
        <xdr:cNvSpPr txBox="1"/>
      </xdr:nvSpPr>
      <xdr:spPr>
        <a:xfrm>
          <a:off x="22199600" y="7242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38040</xdr:rowOff>
    </xdr:from>
    <xdr:to>
      <xdr:col>116</xdr:col>
      <xdr:colOff>152400</xdr:colOff>
      <xdr:row>42</xdr:row>
      <xdr:rowOff>38040</xdr:rowOff>
    </xdr:to>
    <xdr:cxnSp macro="">
      <xdr:nvCxnSpPr>
        <xdr:cNvPr id="572" name="直線コネクタ 571"/>
        <xdr:cNvCxnSpPr/>
      </xdr:nvCxnSpPr>
      <xdr:spPr>
        <a:xfrm>
          <a:off x="22072600" y="723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53582</xdr:rowOff>
    </xdr:from>
    <xdr:ext cx="690189" cy="259045"/>
    <xdr:sp macro="" textlink="">
      <xdr:nvSpPr>
        <xdr:cNvPr id="573" name="【一般廃棄物処理施設】&#10;一人当たり有形固定資産（償却資産）額最大値テキスト"/>
        <xdr:cNvSpPr txBox="1"/>
      </xdr:nvSpPr>
      <xdr:spPr>
        <a:xfrm>
          <a:off x="22199600" y="57114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106905</xdr:rowOff>
    </xdr:from>
    <xdr:to>
      <xdr:col>116</xdr:col>
      <xdr:colOff>152400</xdr:colOff>
      <xdr:row>34</xdr:row>
      <xdr:rowOff>106905</xdr:rowOff>
    </xdr:to>
    <xdr:cxnSp macro="">
      <xdr:nvCxnSpPr>
        <xdr:cNvPr id="574" name="直線コネクタ 573"/>
        <xdr:cNvCxnSpPr/>
      </xdr:nvCxnSpPr>
      <xdr:spPr>
        <a:xfrm>
          <a:off x="22072600" y="5936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65716</xdr:rowOff>
    </xdr:from>
    <xdr:ext cx="534377" cy="259045"/>
    <xdr:sp macro="" textlink="">
      <xdr:nvSpPr>
        <xdr:cNvPr id="575" name="【一般廃棄物処理施設】&#10;一人当たり有形固定資産（償却資産）額平均値テキスト"/>
        <xdr:cNvSpPr txBox="1"/>
      </xdr:nvSpPr>
      <xdr:spPr>
        <a:xfrm>
          <a:off x="22199600" y="7095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87289</xdr:rowOff>
    </xdr:from>
    <xdr:to>
      <xdr:col>116</xdr:col>
      <xdr:colOff>114300</xdr:colOff>
      <xdr:row>42</xdr:row>
      <xdr:rowOff>17439</xdr:rowOff>
    </xdr:to>
    <xdr:sp macro="" textlink="">
      <xdr:nvSpPr>
        <xdr:cNvPr id="576" name="フローチャート: 判断 575"/>
        <xdr:cNvSpPr/>
      </xdr:nvSpPr>
      <xdr:spPr>
        <a:xfrm>
          <a:off x="22110700" y="711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103273</xdr:rowOff>
    </xdr:from>
    <xdr:to>
      <xdr:col>112</xdr:col>
      <xdr:colOff>38100</xdr:colOff>
      <xdr:row>42</xdr:row>
      <xdr:rowOff>33423</xdr:rowOff>
    </xdr:to>
    <xdr:sp macro="" textlink="">
      <xdr:nvSpPr>
        <xdr:cNvPr id="577" name="フローチャート: 判断 576"/>
        <xdr:cNvSpPr/>
      </xdr:nvSpPr>
      <xdr:spPr>
        <a:xfrm>
          <a:off x="21272500" y="713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103243</xdr:rowOff>
    </xdr:from>
    <xdr:to>
      <xdr:col>107</xdr:col>
      <xdr:colOff>101600</xdr:colOff>
      <xdr:row>42</xdr:row>
      <xdr:rowOff>33393</xdr:rowOff>
    </xdr:to>
    <xdr:sp macro="" textlink="">
      <xdr:nvSpPr>
        <xdr:cNvPr id="578" name="フローチャート: 判断 577"/>
        <xdr:cNvSpPr/>
      </xdr:nvSpPr>
      <xdr:spPr>
        <a:xfrm>
          <a:off x="20383500" y="713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105607</xdr:rowOff>
    </xdr:from>
    <xdr:to>
      <xdr:col>102</xdr:col>
      <xdr:colOff>165100</xdr:colOff>
      <xdr:row>42</xdr:row>
      <xdr:rowOff>35757</xdr:rowOff>
    </xdr:to>
    <xdr:sp macro="" textlink="">
      <xdr:nvSpPr>
        <xdr:cNvPr id="579" name="フローチャート: 判断 578"/>
        <xdr:cNvSpPr/>
      </xdr:nvSpPr>
      <xdr:spPr>
        <a:xfrm>
          <a:off x="19494500" y="713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107732</xdr:rowOff>
    </xdr:from>
    <xdr:to>
      <xdr:col>98</xdr:col>
      <xdr:colOff>38100</xdr:colOff>
      <xdr:row>42</xdr:row>
      <xdr:rowOff>37882</xdr:rowOff>
    </xdr:to>
    <xdr:sp macro="" textlink="">
      <xdr:nvSpPr>
        <xdr:cNvPr id="580" name="フローチャート: 判断 579"/>
        <xdr:cNvSpPr/>
      </xdr:nvSpPr>
      <xdr:spPr>
        <a:xfrm>
          <a:off x="18605500" y="713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44999</xdr:rowOff>
    </xdr:from>
    <xdr:to>
      <xdr:col>116</xdr:col>
      <xdr:colOff>114300</xdr:colOff>
      <xdr:row>41</xdr:row>
      <xdr:rowOff>146599</xdr:rowOff>
    </xdr:to>
    <xdr:sp macro="" textlink="">
      <xdr:nvSpPr>
        <xdr:cNvPr id="586" name="楕円 585"/>
        <xdr:cNvSpPr/>
      </xdr:nvSpPr>
      <xdr:spPr>
        <a:xfrm>
          <a:off x="22110700" y="707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4376</xdr:rowOff>
    </xdr:from>
    <xdr:ext cx="599010" cy="259045"/>
    <xdr:sp macro="" textlink="">
      <xdr:nvSpPr>
        <xdr:cNvPr id="587" name="【一般廃棄物処理施設】&#10;一人当たり有形固定資産（償却資産）額該当値テキスト"/>
        <xdr:cNvSpPr txBox="1"/>
      </xdr:nvSpPr>
      <xdr:spPr>
        <a:xfrm>
          <a:off x="22199600" y="6862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47107</xdr:rowOff>
    </xdr:from>
    <xdr:to>
      <xdr:col>112</xdr:col>
      <xdr:colOff>38100</xdr:colOff>
      <xdr:row>41</xdr:row>
      <xdr:rowOff>148707</xdr:rowOff>
    </xdr:to>
    <xdr:sp macro="" textlink="">
      <xdr:nvSpPr>
        <xdr:cNvPr id="588" name="楕円 587"/>
        <xdr:cNvSpPr/>
      </xdr:nvSpPr>
      <xdr:spPr>
        <a:xfrm>
          <a:off x="21272500" y="707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95799</xdr:rowOff>
    </xdr:from>
    <xdr:to>
      <xdr:col>116</xdr:col>
      <xdr:colOff>63500</xdr:colOff>
      <xdr:row>41</xdr:row>
      <xdr:rowOff>97907</xdr:rowOff>
    </xdr:to>
    <xdr:cxnSp macro="">
      <xdr:nvCxnSpPr>
        <xdr:cNvPr id="589" name="直線コネクタ 588"/>
        <xdr:cNvCxnSpPr/>
      </xdr:nvCxnSpPr>
      <xdr:spPr>
        <a:xfrm flipV="1">
          <a:off x="21323300" y="7125249"/>
          <a:ext cx="838200" cy="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47859</xdr:rowOff>
    </xdr:from>
    <xdr:to>
      <xdr:col>107</xdr:col>
      <xdr:colOff>101600</xdr:colOff>
      <xdr:row>41</xdr:row>
      <xdr:rowOff>149459</xdr:rowOff>
    </xdr:to>
    <xdr:sp macro="" textlink="">
      <xdr:nvSpPr>
        <xdr:cNvPr id="590" name="楕円 589"/>
        <xdr:cNvSpPr/>
      </xdr:nvSpPr>
      <xdr:spPr>
        <a:xfrm>
          <a:off x="20383500" y="707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97907</xdr:rowOff>
    </xdr:from>
    <xdr:to>
      <xdr:col>111</xdr:col>
      <xdr:colOff>177800</xdr:colOff>
      <xdr:row>41</xdr:row>
      <xdr:rowOff>98659</xdr:rowOff>
    </xdr:to>
    <xdr:cxnSp macro="">
      <xdr:nvCxnSpPr>
        <xdr:cNvPr id="591" name="直線コネクタ 590"/>
        <xdr:cNvCxnSpPr/>
      </xdr:nvCxnSpPr>
      <xdr:spPr>
        <a:xfrm flipV="1">
          <a:off x="20434300" y="7127357"/>
          <a:ext cx="889000" cy="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49973</xdr:rowOff>
    </xdr:from>
    <xdr:to>
      <xdr:col>102</xdr:col>
      <xdr:colOff>165100</xdr:colOff>
      <xdr:row>41</xdr:row>
      <xdr:rowOff>151573</xdr:rowOff>
    </xdr:to>
    <xdr:sp macro="" textlink="">
      <xdr:nvSpPr>
        <xdr:cNvPr id="592" name="楕円 591"/>
        <xdr:cNvSpPr/>
      </xdr:nvSpPr>
      <xdr:spPr>
        <a:xfrm>
          <a:off x="19494500" y="707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98659</xdr:rowOff>
    </xdr:from>
    <xdr:to>
      <xdr:col>107</xdr:col>
      <xdr:colOff>50800</xdr:colOff>
      <xdr:row>41</xdr:row>
      <xdr:rowOff>100773</xdr:rowOff>
    </xdr:to>
    <xdr:cxnSp macro="">
      <xdr:nvCxnSpPr>
        <xdr:cNvPr id="593" name="直線コネクタ 592"/>
        <xdr:cNvCxnSpPr/>
      </xdr:nvCxnSpPr>
      <xdr:spPr>
        <a:xfrm flipV="1">
          <a:off x="19545300" y="7128109"/>
          <a:ext cx="889000" cy="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50372</xdr:rowOff>
    </xdr:from>
    <xdr:to>
      <xdr:col>98</xdr:col>
      <xdr:colOff>38100</xdr:colOff>
      <xdr:row>41</xdr:row>
      <xdr:rowOff>151972</xdr:rowOff>
    </xdr:to>
    <xdr:sp macro="" textlink="">
      <xdr:nvSpPr>
        <xdr:cNvPr id="594" name="楕円 593"/>
        <xdr:cNvSpPr/>
      </xdr:nvSpPr>
      <xdr:spPr>
        <a:xfrm>
          <a:off x="18605500" y="707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100773</xdr:rowOff>
    </xdr:from>
    <xdr:to>
      <xdr:col>102</xdr:col>
      <xdr:colOff>114300</xdr:colOff>
      <xdr:row>41</xdr:row>
      <xdr:rowOff>101172</xdr:rowOff>
    </xdr:to>
    <xdr:cxnSp macro="">
      <xdr:nvCxnSpPr>
        <xdr:cNvPr id="595" name="直線コネクタ 594"/>
        <xdr:cNvCxnSpPr/>
      </xdr:nvCxnSpPr>
      <xdr:spPr>
        <a:xfrm flipV="1">
          <a:off x="18656300" y="7130223"/>
          <a:ext cx="889000" cy="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42</xdr:row>
      <xdr:rowOff>24550</xdr:rowOff>
    </xdr:from>
    <xdr:ext cx="534377" cy="259045"/>
    <xdr:sp macro="" textlink="">
      <xdr:nvSpPr>
        <xdr:cNvPr id="596" name="n_1aveValue【一般廃棄物処理施設】&#10;一人当たり有形固定資産（償却資産）額"/>
        <xdr:cNvSpPr txBox="1"/>
      </xdr:nvSpPr>
      <xdr:spPr>
        <a:xfrm>
          <a:off x="21043411" y="722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24520</xdr:rowOff>
    </xdr:from>
    <xdr:ext cx="534377" cy="259045"/>
    <xdr:sp macro="" textlink="">
      <xdr:nvSpPr>
        <xdr:cNvPr id="597" name="n_2aveValue【一般廃棄物処理施設】&#10;一人当たり有形固定資産（償却資産）額"/>
        <xdr:cNvSpPr txBox="1"/>
      </xdr:nvSpPr>
      <xdr:spPr>
        <a:xfrm>
          <a:off x="20167111" y="722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26884</xdr:rowOff>
    </xdr:from>
    <xdr:ext cx="534377" cy="259045"/>
    <xdr:sp macro="" textlink="">
      <xdr:nvSpPr>
        <xdr:cNvPr id="598" name="n_3aveValue【一般廃棄物処理施設】&#10;一人当たり有形固定資産（償却資産）額"/>
        <xdr:cNvSpPr txBox="1"/>
      </xdr:nvSpPr>
      <xdr:spPr>
        <a:xfrm>
          <a:off x="19278111" y="722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29009</xdr:rowOff>
    </xdr:from>
    <xdr:ext cx="534377" cy="259045"/>
    <xdr:sp macro="" textlink="">
      <xdr:nvSpPr>
        <xdr:cNvPr id="599" name="n_4aveValue【一般廃棄物処理施設】&#10;一人当たり有形固定資産（償却資産）額"/>
        <xdr:cNvSpPr txBox="1"/>
      </xdr:nvSpPr>
      <xdr:spPr>
        <a:xfrm>
          <a:off x="18389111" y="722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165234</xdr:rowOff>
    </xdr:from>
    <xdr:ext cx="599010" cy="259045"/>
    <xdr:sp macro="" textlink="">
      <xdr:nvSpPr>
        <xdr:cNvPr id="600" name="n_1mainValue【一般廃棄物処理施設】&#10;一人当たり有形固定資産（償却資産）額"/>
        <xdr:cNvSpPr txBox="1"/>
      </xdr:nvSpPr>
      <xdr:spPr>
        <a:xfrm>
          <a:off x="21011095" y="6851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165986</xdr:rowOff>
    </xdr:from>
    <xdr:ext cx="599010" cy="259045"/>
    <xdr:sp macro="" textlink="">
      <xdr:nvSpPr>
        <xdr:cNvPr id="601" name="n_2mainValue【一般廃棄物処理施設】&#10;一人当たり有形固定資産（償却資産）額"/>
        <xdr:cNvSpPr txBox="1"/>
      </xdr:nvSpPr>
      <xdr:spPr>
        <a:xfrm>
          <a:off x="20134795" y="6852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168100</xdr:rowOff>
    </xdr:from>
    <xdr:ext cx="599010" cy="259045"/>
    <xdr:sp macro="" textlink="">
      <xdr:nvSpPr>
        <xdr:cNvPr id="602" name="n_3mainValue【一般廃棄物処理施設】&#10;一人当たり有形固定資産（償却資産）額"/>
        <xdr:cNvSpPr txBox="1"/>
      </xdr:nvSpPr>
      <xdr:spPr>
        <a:xfrm>
          <a:off x="19245795" y="6854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168499</xdr:rowOff>
    </xdr:from>
    <xdr:ext cx="599010" cy="259045"/>
    <xdr:sp macro="" textlink="">
      <xdr:nvSpPr>
        <xdr:cNvPr id="603" name="n_4mainValue【一般廃棄物処理施設】&#10;一人当たり有形固定資産（償却資産）額"/>
        <xdr:cNvSpPr txBox="1"/>
      </xdr:nvSpPr>
      <xdr:spPr>
        <a:xfrm>
          <a:off x="18356795" y="6855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5" name="直線コネクタ 61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6" name="テキスト ボックス 615"/>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7" name="直線コネクタ 61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8" name="テキスト ボックス 61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9" name="直線コネクタ 61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0" name="テキスト ボックス 61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1" name="直線コネクタ 62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2" name="テキスト ボックス 62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3" name="直線コネクタ 62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4" name="テキスト ボックス 62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5" name="直線コネクタ 62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6" name="テキスト ボックス 625"/>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117566</xdr:rowOff>
    </xdr:from>
    <xdr:to>
      <xdr:col>85</xdr:col>
      <xdr:colOff>126364</xdr:colOff>
      <xdr:row>64</xdr:row>
      <xdr:rowOff>130628</xdr:rowOff>
    </xdr:to>
    <xdr:cxnSp macro="">
      <xdr:nvCxnSpPr>
        <xdr:cNvPr id="629" name="直線コネクタ 628"/>
        <xdr:cNvCxnSpPr/>
      </xdr:nvCxnSpPr>
      <xdr:spPr>
        <a:xfrm flipV="1">
          <a:off x="16318864" y="9547316"/>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0"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1" name="直線コネクタ 630"/>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64243</xdr:rowOff>
    </xdr:from>
    <xdr:ext cx="340478" cy="259045"/>
    <xdr:sp macro="" textlink="">
      <xdr:nvSpPr>
        <xdr:cNvPr id="632" name="【保健センター・保健所】&#10;有形固定資産減価償却率最大値テキスト"/>
        <xdr:cNvSpPr txBox="1"/>
      </xdr:nvSpPr>
      <xdr:spPr>
        <a:xfrm>
          <a:off x="16357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117566</xdr:rowOff>
    </xdr:from>
    <xdr:to>
      <xdr:col>86</xdr:col>
      <xdr:colOff>25400</xdr:colOff>
      <xdr:row>55</xdr:row>
      <xdr:rowOff>117566</xdr:rowOff>
    </xdr:to>
    <xdr:cxnSp macro="">
      <xdr:nvCxnSpPr>
        <xdr:cNvPr id="633" name="直線コネクタ 632"/>
        <xdr:cNvCxnSpPr/>
      </xdr:nvCxnSpPr>
      <xdr:spPr>
        <a:xfrm>
          <a:off x="16230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102343</xdr:rowOff>
    </xdr:from>
    <xdr:ext cx="405111" cy="259045"/>
    <xdr:sp macro="" textlink="">
      <xdr:nvSpPr>
        <xdr:cNvPr id="634" name="【保健センター・保健所】&#10;有形固定資産減価償却率平均値テキスト"/>
        <xdr:cNvSpPr txBox="1"/>
      </xdr:nvSpPr>
      <xdr:spPr>
        <a:xfrm>
          <a:off x="16357600" y="10217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635" name="フローチャート: 判断 634"/>
        <xdr:cNvSpPr/>
      </xdr:nvSpPr>
      <xdr:spPr>
        <a:xfrm>
          <a:off x="162687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14515</xdr:rowOff>
    </xdr:from>
    <xdr:to>
      <xdr:col>81</xdr:col>
      <xdr:colOff>101600</xdr:colOff>
      <xdr:row>59</xdr:row>
      <xdr:rowOff>116115</xdr:rowOff>
    </xdr:to>
    <xdr:sp macro="" textlink="">
      <xdr:nvSpPr>
        <xdr:cNvPr id="636" name="フローチャート: 判断 635"/>
        <xdr:cNvSpPr/>
      </xdr:nvSpPr>
      <xdr:spPr>
        <a:xfrm>
          <a:off x="15430500" y="1013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158206</xdr:rowOff>
    </xdr:from>
    <xdr:to>
      <xdr:col>76</xdr:col>
      <xdr:colOff>165100</xdr:colOff>
      <xdr:row>59</xdr:row>
      <xdr:rowOff>88356</xdr:rowOff>
    </xdr:to>
    <xdr:sp macro="" textlink="">
      <xdr:nvSpPr>
        <xdr:cNvPr id="637" name="フローチャート: 判断 636"/>
        <xdr:cNvSpPr/>
      </xdr:nvSpPr>
      <xdr:spPr>
        <a:xfrm>
          <a:off x="14541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128815</xdr:rowOff>
    </xdr:from>
    <xdr:to>
      <xdr:col>72</xdr:col>
      <xdr:colOff>38100</xdr:colOff>
      <xdr:row>59</xdr:row>
      <xdr:rowOff>58965</xdr:rowOff>
    </xdr:to>
    <xdr:sp macro="" textlink="">
      <xdr:nvSpPr>
        <xdr:cNvPr id="638" name="フローチャート: 判断 637"/>
        <xdr:cNvSpPr/>
      </xdr:nvSpPr>
      <xdr:spPr>
        <a:xfrm>
          <a:off x="136525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109220</xdr:rowOff>
    </xdr:from>
    <xdr:to>
      <xdr:col>67</xdr:col>
      <xdr:colOff>101600</xdr:colOff>
      <xdr:row>59</xdr:row>
      <xdr:rowOff>39370</xdr:rowOff>
    </xdr:to>
    <xdr:sp macro="" textlink="">
      <xdr:nvSpPr>
        <xdr:cNvPr id="639" name="フローチャート: 判断 638"/>
        <xdr:cNvSpPr/>
      </xdr:nvSpPr>
      <xdr:spPr>
        <a:xfrm>
          <a:off x="12763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68399</xdr:rowOff>
    </xdr:from>
    <xdr:to>
      <xdr:col>85</xdr:col>
      <xdr:colOff>177800</xdr:colOff>
      <xdr:row>58</xdr:row>
      <xdr:rowOff>169999</xdr:rowOff>
    </xdr:to>
    <xdr:sp macro="" textlink="">
      <xdr:nvSpPr>
        <xdr:cNvPr id="645" name="楕円 644"/>
        <xdr:cNvSpPr/>
      </xdr:nvSpPr>
      <xdr:spPr>
        <a:xfrm>
          <a:off x="16268700" y="1001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91276</xdr:rowOff>
    </xdr:from>
    <xdr:ext cx="405111" cy="259045"/>
    <xdr:sp macro="" textlink="">
      <xdr:nvSpPr>
        <xdr:cNvPr id="646" name="【保健センター・保健所】&#10;有形固定資産減価償却率該当値テキスト"/>
        <xdr:cNvSpPr txBox="1"/>
      </xdr:nvSpPr>
      <xdr:spPr>
        <a:xfrm>
          <a:off x="16357600" y="9863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25944</xdr:rowOff>
    </xdr:from>
    <xdr:to>
      <xdr:col>81</xdr:col>
      <xdr:colOff>101600</xdr:colOff>
      <xdr:row>58</xdr:row>
      <xdr:rowOff>127544</xdr:rowOff>
    </xdr:to>
    <xdr:sp macro="" textlink="">
      <xdr:nvSpPr>
        <xdr:cNvPr id="647" name="楕円 646"/>
        <xdr:cNvSpPr/>
      </xdr:nvSpPr>
      <xdr:spPr>
        <a:xfrm>
          <a:off x="15430500" y="997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76744</xdr:rowOff>
    </xdr:from>
    <xdr:to>
      <xdr:col>85</xdr:col>
      <xdr:colOff>127000</xdr:colOff>
      <xdr:row>58</xdr:row>
      <xdr:rowOff>119199</xdr:rowOff>
    </xdr:to>
    <xdr:cxnSp macro="">
      <xdr:nvCxnSpPr>
        <xdr:cNvPr id="648" name="直線コネクタ 647"/>
        <xdr:cNvCxnSpPr/>
      </xdr:nvCxnSpPr>
      <xdr:spPr>
        <a:xfrm>
          <a:off x="15481300" y="10020844"/>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76563</xdr:rowOff>
    </xdr:from>
    <xdr:to>
      <xdr:col>76</xdr:col>
      <xdr:colOff>165100</xdr:colOff>
      <xdr:row>59</xdr:row>
      <xdr:rowOff>6713</xdr:rowOff>
    </xdr:to>
    <xdr:sp macro="" textlink="">
      <xdr:nvSpPr>
        <xdr:cNvPr id="649" name="楕円 648"/>
        <xdr:cNvSpPr/>
      </xdr:nvSpPr>
      <xdr:spPr>
        <a:xfrm>
          <a:off x="14541500" y="1002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76744</xdr:rowOff>
    </xdr:from>
    <xdr:to>
      <xdr:col>81</xdr:col>
      <xdr:colOff>50800</xdr:colOff>
      <xdr:row>58</xdr:row>
      <xdr:rowOff>127363</xdr:rowOff>
    </xdr:to>
    <xdr:cxnSp macro="">
      <xdr:nvCxnSpPr>
        <xdr:cNvPr id="650" name="直線コネクタ 649"/>
        <xdr:cNvCxnSpPr/>
      </xdr:nvCxnSpPr>
      <xdr:spPr>
        <a:xfrm flipV="1">
          <a:off x="14592300" y="10020844"/>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74930</xdr:rowOff>
    </xdr:from>
    <xdr:to>
      <xdr:col>72</xdr:col>
      <xdr:colOff>38100</xdr:colOff>
      <xdr:row>59</xdr:row>
      <xdr:rowOff>5080</xdr:rowOff>
    </xdr:to>
    <xdr:sp macro="" textlink="">
      <xdr:nvSpPr>
        <xdr:cNvPr id="651" name="楕円 650"/>
        <xdr:cNvSpPr/>
      </xdr:nvSpPr>
      <xdr:spPr>
        <a:xfrm>
          <a:off x="13652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125730</xdr:rowOff>
    </xdr:from>
    <xdr:to>
      <xdr:col>76</xdr:col>
      <xdr:colOff>114300</xdr:colOff>
      <xdr:row>58</xdr:row>
      <xdr:rowOff>127363</xdr:rowOff>
    </xdr:to>
    <xdr:cxnSp macro="">
      <xdr:nvCxnSpPr>
        <xdr:cNvPr id="652" name="直線コネクタ 651"/>
        <xdr:cNvCxnSpPr/>
      </xdr:nvCxnSpPr>
      <xdr:spPr>
        <a:xfrm>
          <a:off x="13703300" y="1006983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76563</xdr:rowOff>
    </xdr:from>
    <xdr:to>
      <xdr:col>67</xdr:col>
      <xdr:colOff>101600</xdr:colOff>
      <xdr:row>59</xdr:row>
      <xdr:rowOff>6713</xdr:rowOff>
    </xdr:to>
    <xdr:sp macro="" textlink="">
      <xdr:nvSpPr>
        <xdr:cNvPr id="653" name="楕円 652"/>
        <xdr:cNvSpPr/>
      </xdr:nvSpPr>
      <xdr:spPr>
        <a:xfrm>
          <a:off x="12763500" y="1002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125730</xdr:rowOff>
    </xdr:from>
    <xdr:to>
      <xdr:col>71</xdr:col>
      <xdr:colOff>177800</xdr:colOff>
      <xdr:row>58</xdr:row>
      <xdr:rowOff>127363</xdr:rowOff>
    </xdr:to>
    <xdr:cxnSp macro="">
      <xdr:nvCxnSpPr>
        <xdr:cNvPr id="654" name="直線コネクタ 653"/>
        <xdr:cNvCxnSpPr/>
      </xdr:nvCxnSpPr>
      <xdr:spPr>
        <a:xfrm flipV="1">
          <a:off x="12814300" y="1006983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107242</xdr:rowOff>
    </xdr:from>
    <xdr:ext cx="405111" cy="259045"/>
    <xdr:sp macro="" textlink="">
      <xdr:nvSpPr>
        <xdr:cNvPr id="655" name="n_1aveValue【保健センター・保健所】&#10;有形固定資産減価償却率"/>
        <xdr:cNvSpPr txBox="1"/>
      </xdr:nvSpPr>
      <xdr:spPr>
        <a:xfrm>
          <a:off x="15266044" y="1022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79483</xdr:rowOff>
    </xdr:from>
    <xdr:ext cx="405111" cy="259045"/>
    <xdr:sp macro="" textlink="">
      <xdr:nvSpPr>
        <xdr:cNvPr id="656" name="n_2aveValue【保健センター・保健所】&#10;有形固定資産減価償却率"/>
        <xdr:cNvSpPr txBox="1"/>
      </xdr:nvSpPr>
      <xdr:spPr>
        <a:xfrm>
          <a:off x="14389744" y="1019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50092</xdr:rowOff>
    </xdr:from>
    <xdr:ext cx="405111" cy="259045"/>
    <xdr:sp macro="" textlink="">
      <xdr:nvSpPr>
        <xdr:cNvPr id="657" name="n_3aveValue【保健センター・保健所】&#10;有形固定資産減価償却率"/>
        <xdr:cNvSpPr txBox="1"/>
      </xdr:nvSpPr>
      <xdr:spPr>
        <a:xfrm>
          <a:off x="13500744" y="1016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30497</xdr:rowOff>
    </xdr:from>
    <xdr:ext cx="405111" cy="259045"/>
    <xdr:sp macro="" textlink="">
      <xdr:nvSpPr>
        <xdr:cNvPr id="658" name="n_4aveValue【保健センター・保健所】&#10;有形固定資産減価償却率"/>
        <xdr:cNvSpPr txBox="1"/>
      </xdr:nvSpPr>
      <xdr:spPr>
        <a:xfrm>
          <a:off x="126117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144071</xdr:rowOff>
    </xdr:from>
    <xdr:ext cx="405111" cy="259045"/>
    <xdr:sp macro="" textlink="">
      <xdr:nvSpPr>
        <xdr:cNvPr id="659" name="n_1mainValue【保健センター・保健所】&#10;有形固定資産減価償却率"/>
        <xdr:cNvSpPr txBox="1"/>
      </xdr:nvSpPr>
      <xdr:spPr>
        <a:xfrm>
          <a:off x="15266044" y="974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23240</xdr:rowOff>
    </xdr:from>
    <xdr:ext cx="405111" cy="259045"/>
    <xdr:sp macro="" textlink="">
      <xdr:nvSpPr>
        <xdr:cNvPr id="660" name="n_2mainValue【保健センター・保健所】&#10;有形固定資産減価償却率"/>
        <xdr:cNvSpPr txBox="1"/>
      </xdr:nvSpPr>
      <xdr:spPr>
        <a:xfrm>
          <a:off x="143897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21607</xdr:rowOff>
    </xdr:from>
    <xdr:ext cx="405111" cy="259045"/>
    <xdr:sp macro="" textlink="">
      <xdr:nvSpPr>
        <xdr:cNvPr id="661" name="n_3mainValue【保健センター・保健所】&#10;有形固定資産減価償却率"/>
        <xdr:cNvSpPr txBox="1"/>
      </xdr:nvSpPr>
      <xdr:spPr>
        <a:xfrm>
          <a:off x="13500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23240</xdr:rowOff>
    </xdr:from>
    <xdr:ext cx="405111" cy="259045"/>
    <xdr:sp macro="" textlink="">
      <xdr:nvSpPr>
        <xdr:cNvPr id="662" name="n_4mainValue【保健センター・保健所】&#10;有形固定資産減価償却率"/>
        <xdr:cNvSpPr txBox="1"/>
      </xdr:nvSpPr>
      <xdr:spPr>
        <a:xfrm>
          <a:off x="126117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3" name="直線コネクタ 67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4" name="テキスト ボックス 67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5" name="直線コネクタ 67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6" name="テキスト ボックス 67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7" name="直線コネクタ 67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8" name="テキスト ボックス 67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9" name="直線コネクタ 67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0" name="テキスト ボックス 67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63</xdr:row>
      <xdr:rowOff>153162</xdr:rowOff>
    </xdr:to>
    <xdr:cxnSp macro="">
      <xdr:nvCxnSpPr>
        <xdr:cNvPr id="684" name="直線コネクタ 683"/>
        <xdr:cNvCxnSpPr/>
      </xdr:nvCxnSpPr>
      <xdr:spPr>
        <a:xfrm flipV="1">
          <a:off x="22160864" y="9569196"/>
          <a:ext cx="0" cy="138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5" name="【保健センター・保健所】&#10;一人当たり面積最小値テキスト"/>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6" name="直線コネクタ 685"/>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687" name="【保健センター・保健所】&#10;一人当たり面積最大値テキスト"/>
        <xdr:cNvSpPr txBox="1"/>
      </xdr:nvSpPr>
      <xdr:spPr>
        <a:xfrm>
          <a:off x="22199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688" name="直線コネクタ 687"/>
        <xdr:cNvCxnSpPr/>
      </xdr:nvCxnSpPr>
      <xdr:spPr>
        <a:xfrm>
          <a:off x="22072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154957</xdr:rowOff>
    </xdr:from>
    <xdr:ext cx="469744" cy="259045"/>
    <xdr:sp macro="" textlink="">
      <xdr:nvSpPr>
        <xdr:cNvPr id="689" name="【保健センター・保健所】&#10;一人当たり面積平均値テキスト"/>
        <xdr:cNvSpPr txBox="1"/>
      </xdr:nvSpPr>
      <xdr:spPr>
        <a:xfrm>
          <a:off x="22199600" y="1061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90" name="フローチャート: 判断 689"/>
        <xdr:cNvSpPr/>
      </xdr:nvSpPr>
      <xdr:spPr>
        <a:xfrm>
          <a:off x="221107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91" name="フローチャート: 判断 690"/>
        <xdr:cNvSpPr/>
      </xdr:nvSpPr>
      <xdr:spPr>
        <a:xfrm>
          <a:off x="21272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132080</xdr:rowOff>
    </xdr:from>
    <xdr:to>
      <xdr:col>107</xdr:col>
      <xdr:colOff>101600</xdr:colOff>
      <xdr:row>63</xdr:row>
      <xdr:rowOff>62230</xdr:rowOff>
    </xdr:to>
    <xdr:sp macro="" textlink="">
      <xdr:nvSpPr>
        <xdr:cNvPr id="692" name="フローチャート: 判断 691"/>
        <xdr:cNvSpPr/>
      </xdr:nvSpPr>
      <xdr:spPr>
        <a:xfrm>
          <a:off x="20383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93" name="フローチャート: 判断 692"/>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694" name="フローチャート: 判断 693"/>
        <xdr:cNvSpPr/>
      </xdr:nvSpPr>
      <xdr:spPr>
        <a:xfrm>
          <a:off x="18605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6350</xdr:rowOff>
    </xdr:from>
    <xdr:to>
      <xdr:col>116</xdr:col>
      <xdr:colOff>114300</xdr:colOff>
      <xdr:row>63</xdr:row>
      <xdr:rowOff>107950</xdr:rowOff>
    </xdr:to>
    <xdr:sp macro="" textlink="">
      <xdr:nvSpPr>
        <xdr:cNvPr id="700" name="楕円 699"/>
        <xdr:cNvSpPr/>
      </xdr:nvSpPr>
      <xdr:spPr>
        <a:xfrm>
          <a:off x="221107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110507</xdr:rowOff>
    </xdr:from>
    <xdr:ext cx="469744" cy="259045"/>
    <xdr:sp macro="" textlink="">
      <xdr:nvSpPr>
        <xdr:cNvPr id="701" name="【保健センター・保健所】&#10;一人当たり面積該当値テキスト"/>
        <xdr:cNvSpPr txBox="1"/>
      </xdr:nvSpPr>
      <xdr:spPr>
        <a:xfrm>
          <a:off x="22199600"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6350</xdr:rowOff>
    </xdr:from>
    <xdr:to>
      <xdr:col>112</xdr:col>
      <xdr:colOff>38100</xdr:colOff>
      <xdr:row>63</xdr:row>
      <xdr:rowOff>107950</xdr:rowOff>
    </xdr:to>
    <xdr:sp macro="" textlink="">
      <xdr:nvSpPr>
        <xdr:cNvPr id="702" name="楕円 701"/>
        <xdr:cNvSpPr/>
      </xdr:nvSpPr>
      <xdr:spPr>
        <a:xfrm>
          <a:off x="21272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57150</xdr:rowOff>
    </xdr:from>
    <xdr:to>
      <xdr:col>116</xdr:col>
      <xdr:colOff>63500</xdr:colOff>
      <xdr:row>63</xdr:row>
      <xdr:rowOff>57150</xdr:rowOff>
    </xdr:to>
    <xdr:cxnSp macro="">
      <xdr:nvCxnSpPr>
        <xdr:cNvPr id="703" name="直線コネクタ 702"/>
        <xdr:cNvCxnSpPr/>
      </xdr:nvCxnSpPr>
      <xdr:spPr>
        <a:xfrm>
          <a:off x="21323300" y="1085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6350</xdr:rowOff>
    </xdr:from>
    <xdr:to>
      <xdr:col>107</xdr:col>
      <xdr:colOff>101600</xdr:colOff>
      <xdr:row>63</xdr:row>
      <xdr:rowOff>107950</xdr:rowOff>
    </xdr:to>
    <xdr:sp macro="" textlink="">
      <xdr:nvSpPr>
        <xdr:cNvPr id="704" name="楕円 703"/>
        <xdr:cNvSpPr/>
      </xdr:nvSpPr>
      <xdr:spPr>
        <a:xfrm>
          <a:off x="20383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57150</xdr:rowOff>
    </xdr:from>
    <xdr:to>
      <xdr:col>111</xdr:col>
      <xdr:colOff>177800</xdr:colOff>
      <xdr:row>63</xdr:row>
      <xdr:rowOff>57150</xdr:rowOff>
    </xdr:to>
    <xdr:cxnSp macro="">
      <xdr:nvCxnSpPr>
        <xdr:cNvPr id="705" name="直線コネクタ 704"/>
        <xdr:cNvCxnSpPr/>
      </xdr:nvCxnSpPr>
      <xdr:spPr>
        <a:xfrm>
          <a:off x="20434300" y="1085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6350</xdr:rowOff>
    </xdr:from>
    <xdr:to>
      <xdr:col>102</xdr:col>
      <xdr:colOff>165100</xdr:colOff>
      <xdr:row>63</xdr:row>
      <xdr:rowOff>107950</xdr:rowOff>
    </xdr:to>
    <xdr:sp macro="" textlink="">
      <xdr:nvSpPr>
        <xdr:cNvPr id="706" name="楕円 705"/>
        <xdr:cNvSpPr/>
      </xdr:nvSpPr>
      <xdr:spPr>
        <a:xfrm>
          <a:off x="19494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57150</xdr:rowOff>
    </xdr:from>
    <xdr:to>
      <xdr:col>107</xdr:col>
      <xdr:colOff>50800</xdr:colOff>
      <xdr:row>63</xdr:row>
      <xdr:rowOff>57150</xdr:rowOff>
    </xdr:to>
    <xdr:cxnSp macro="">
      <xdr:nvCxnSpPr>
        <xdr:cNvPr id="707" name="直線コネクタ 706"/>
        <xdr:cNvCxnSpPr/>
      </xdr:nvCxnSpPr>
      <xdr:spPr>
        <a:xfrm>
          <a:off x="19545300" y="1085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10922</xdr:rowOff>
    </xdr:from>
    <xdr:to>
      <xdr:col>98</xdr:col>
      <xdr:colOff>38100</xdr:colOff>
      <xdr:row>63</xdr:row>
      <xdr:rowOff>112522</xdr:rowOff>
    </xdr:to>
    <xdr:sp macro="" textlink="">
      <xdr:nvSpPr>
        <xdr:cNvPr id="708" name="楕円 707"/>
        <xdr:cNvSpPr/>
      </xdr:nvSpPr>
      <xdr:spPr>
        <a:xfrm>
          <a:off x="186055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57150</xdr:rowOff>
    </xdr:from>
    <xdr:to>
      <xdr:col>102</xdr:col>
      <xdr:colOff>114300</xdr:colOff>
      <xdr:row>63</xdr:row>
      <xdr:rowOff>61722</xdr:rowOff>
    </xdr:to>
    <xdr:cxnSp macro="">
      <xdr:nvCxnSpPr>
        <xdr:cNvPr id="709" name="直線コネクタ 708"/>
        <xdr:cNvCxnSpPr/>
      </xdr:nvCxnSpPr>
      <xdr:spPr>
        <a:xfrm flipV="1">
          <a:off x="18656300" y="108585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74185</xdr:rowOff>
    </xdr:from>
    <xdr:ext cx="469744" cy="259045"/>
    <xdr:sp macro="" textlink="">
      <xdr:nvSpPr>
        <xdr:cNvPr id="710" name="n_1aveValue【保健センター・保健所】&#10;一人当たり面積"/>
        <xdr:cNvSpPr txBox="1"/>
      </xdr:nvSpPr>
      <xdr:spPr>
        <a:xfrm>
          <a:off x="210757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78757</xdr:rowOff>
    </xdr:from>
    <xdr:ext cx="469744" cy="259045"/>
    <xdr:sp macro="" textlink="">
      <xdr:nvSpPr>
        <xdr:cNvPr id="711" name="n_2aveValue【保健センター・保健所】&#10;一人当たり面積"/>
        <xdr:cNvSpPr txBox="1"/>
      </xdr:nvSpPr>
      <xdr:spPr>
        <a:xfrm>
          <a:off x="20199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712" name="n_3aveValue【保健センター・保健所】&#10;一人当たり面積"/>
        <xdr:cNvSpPr txBox="1"/>
      </xdr:nvSpPr>
      <xdr:spPr>
        <a:xfrm>
          <a:off x="19310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78757</xdr:rowOff>
    </xdr:from>
    <xdr:ext cx="469744" cy="259045"/>
    <xdr:sp macro="" textlink="">
      <xdr:nvSpPr>
        <xdr:cNvPr id="713" name="n_4aveValue【保健センター・保健所】&#10;一人当たり面積"/>
        <xdr:cNvSpPr txBox="1"/>
      </xdr:nvSpPr>
      <xdr:spPr>
        <a:xfrm>
          <a:off x="18421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99077</xdr:rowOff>
    </xdr:from>
    <xdr:ext cx="469744" cy="259045"/>
    <xdr:sp macro="" textlink="">
      <xdr:nvSpPr>
        <xdr:cNvPr id="714" name="n_1mainValue【保健センター・保健所】&#10;一人当たり面積"/>
        <xdr:cNvSpPr txBox="1"/>
      </xdr:nvSpPr>
      <xdr:spPr>
        <a:xfrm>
          <a:off x="210757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99077</xdr:rowOff>
    </xdr:from>
    <xdr:ext cx="469744" cy="259045"/>
    <xdr:sp macro="" textlink="">
      <xdr:nvSpPr>
        <xdr:cNvPr id="715" name="n_2mainValue【保健センター・保健所】&#10;一人当たり面積"/>
        <xdr:cNvSpPr txBox="1"/>
      </xdr:nvSpPr>
      <xdr:spPr>
        <a:xfrm>
          <a:off x="20199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99077</xdr:rowOff>
    </xdr:from>
    <xdr:ext cx="469744" cy="259045"/>
    <xdr:sp macro="" textlink="">
      <xdr:nvSpPr>
        <xdr:cNvPr id="716" name="n_3mainValue【保健センター・保健所】&#10;一人当たり面積"/>
        <xdr:cNvSpPr txBox="1"/>
      </xdr:nvSpPr>
      <xdr:spPr>
        <a:xfrm>
          <a:off x="19310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103649</xdr:rowOff>
    </xdr:from>
    <xdr:ext cx="469744" cy="259045"/>
    <xdr:sp macro="" textlink="">
      <xdr:nvSpPr>
        <xdr:cNvPr id="717" name="n_4mainValue【保健センター・保健所】&#10;一人当たり面積"/>
        <xdr:cNvSpPr txBox="1"/>
      </xdr:nvSpPr>
      <xdr:spPr>
        <a:xfrm>
          <a:off x="18421427"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9" name="直線コネクタ 72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0" name="テキスト ボックス 72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1" name="直線コネクタ 73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2" name="テキスト ボックス 73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3" name="直線コネクタ 73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4" name="テキスト ボックス 73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5" name="直線コネクタ 73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6" name="テキスト ボックス 73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7" name="直線コネクタ 73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8" name="テキスト ボックス 73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9" name="直線コネクタ 73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0" name="テキスト ボックス 73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86</xdr:row>
      <xdr:rowOff>168729</xdr:rowOff>
    </xdr:to>
    <xdr:cxnSp macro="">
      <xdr:nvCxnSpPr>
        <xdr:cNvPr id="743" name="直線コネクタ 742"/>
        <xdr:cNvCxnSpPr/>
      </xdr:nvCxnSpPr>
      <xdr:spPr>
        <a:xfrm flipV="1">
          <a:off x="16318864" y="13434061"/>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4"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5" name="直線コネクタ 744"/>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340478" cy="259045"/>
    <xdr:sp macro="" textlink="">
      <xdr:nvSpPr>
        <xdr:cNvPr id="746" name="【消防施設】&#10;有形固定資産減価償却率最大値テキスト"/>
        <xdr:cNvSpPr txBox="1"/>
      </xdr:nvSpPr>
      <xdr:spPr>
        <a:xfrm>
          <a:off x="16357600" y="132092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747" name="直線コネクタ 746"/>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86921</xdr:rowOff>
    </xdr:from>
    <xdr:ext cx="405111" cy="259045"/>
    <xdr:sp macro="" textlink="">
      <xdr:nvSpPr>
        <xdr:cNvPr id="748" name="【消防施設】&#10;有形固定資産減価償却率平均値テキスト"/>
        <xdr:cNvSpPr txBox="1"/>
      </xdr:nvSpPr>
      <xdr:spPr>
        <a:xfrm>
          <a:off x="16357600" y="14145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64044</xdr:rowOff>
    </xdr:from>
    <xdr:to>
      <xdr:col>85</xdr:col>
      <xdr:colOff>177800</xdr:colOff>
      <xdr:row>83</xdr:row>
      <xdr:rowOff>165644</xdr:rowOff>
    </xdr:to>
    <xdr:sp macro="" textlink="">
      <xdr:nvSpPr>
        <xdr:cNvPr id="749" name="フローチャート: 判断 748"/>
        <xdr:cNvSpPr/>
      </xdr:nvSpPr>
      <xdr:spPr>
        <a:xfrm>
          <a:off x="162687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99968</xdr:rowOff>
    </xdr:from>
    <xdr:to>
      <xdr:col>81</xdr:col>
      <xdr:colOff>101600</xdr:colOff>
      <xdr:row>84</xdr:row>
      <xdr:rowOff>30118</xdr:rowOff>
    </xdr:to>
    <xdr:sp macro="" textlink="">
      <xdr:nvSpPr>
        <xdr:cNvPr id="750" name="フローチャート: 判断 749"/>
        <xdr:cNvSpPr/>
      </xdr:nvSpPr>
      <xdr:spPr>
        <a:xfrm>
          <a:off x="154305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83638</xdr:rowOff>
    </xdr:from>
    <xdr:to>
      <xdr:col>76</xdr:col>
      <xdr:colOff>165100</xdr:colOff>
      <xdr:row>84</xdr:row>
      <xdr:rowOff>13788</xdr:rowOff>
    </xdr:to>
    <xdr:sp macro="" textlink="">
      <xdr:nvSpPr>
        <xdr:cNvPr id="751" name="フローチャート: 判断 750"/>
        <xdr:cNvSpPr/>
      </xdr:nvSpPr>
      <xdr:spPr>
        <a:xfrm>
          <a:off x="14541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64044</xdr:rowOff>
    </xdr:from>
    <xdr:to>
      <xdr:col>72</xdr:col>
      <xdr:colOff>38100</xdr:colOff>
      <xdr:row>83</xdr:row>
      <xdr:rowOff>165644</xdr:rowOff>
    </xdr:to>
    <xdr:sp macro="" textlink="">
      <xdr:nvSpPr>
        <xdr:cNvPr id="752" name="フローチャート: 判断 751"/>
        <xdr:cNvSpPr/>
      </xdr:nvSpPr>
      <xdr:spPr>
        <a:xfrm>
          <a:off x="13652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57513</xdr:rowOff>
    </xdr:from>
    <xdr:to>
      <xdr:col>67</xdr:col>
      <xdr:colOff>101600</xdr:colOff>
      <xdr:row>83</xdr:row>
      <xdr:rowOff>159113</xdr:rowOff>
    </xdr:to>
    <xdr:sp macro="" textlink="">
      <xdr:nvSpPr>
        <xdr:cNvPr id="753" name="フローチャート: 判断 752"/>
        <xdr:cNvSpPr/>
      </xdr:nvSpPr>
      <xdr:spPr>
        <a:xfrm>
          <a:off x="12763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106499</xdr:rowOff>
    </xdr:from>
    <xdr:to>
      <xdr:col>85</xdr:col>
      <xdr:colOff>177800</xdr:colOff>
      <xdr:row>86</xdr:row>
      <xdr:rowOff>36649</xdr:rowOff>
    </xdr:to>
    <xdr:sp macro="" textlink="">
      <xdr:nvSpPr>
        <xdr:cNvPr id="759" name="楕円 758"/>
        <xdr:cNvSpPr/>
      </xdr:nvSpPr>
      <xdr:spPr>
        <a:xfrm>
          <a:off x="16268700" y="1467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84926</xdr:rowOff>
    </xdr:from>
    <xdr:ext cx="405111" cy="259045"/>
    <xdr:sp macro="" textlink="">
      <xdr:nvSpPr>
        <xdr:cNvPr id="760" name="【消防施設】&#10;有形固定資産減価償却率該当値テキスト"/>
        <xdr:cNvSpPr txBox="1"/>
      </xdr:nvSpPr>
      <xdr:spPr>
        <a:xfrm>
          <a:off x="16357600" y="1465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98334</xdr:rowOff>
    </xdr:from>
    <xdr:to>
      <xdr:col>81</xdr:col>
      <xdr:colOff>101600</xdr:colOff>
      <xdr:row>86</xdr:row>
      <xdr:rowOff>28484</xdr:rowOff>
    </xdr:to>
    <xdr:sp macro="" textlink="">
      <xdr:nvSpPr>
        <xdr:cNvPr id="761" name="楕円 760"/>
        <xdr:cNvSpPr/>
      </xdr:nvSpPr>
      <xdr:spPr>
        <a:xfrm>
          <a:off x="15430500" y="1467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149134</xdr:rowOff>
    </xdr:from>
    <xdr:to>
      <xdr:col>85</xdr:col>
      <xdr:colOff>127000</xdr:colOff>
      <xdr:row>85</xdr:row>
      <xdr:rowOff>157299</xdr:rowOff>
    </xdr:to>
    <xdr:cxnSp macro="">
      <xdr:nvCxnSpPr>
        <xdr:cNvPr id="762" name="直線コネクタ 761"/>
        <xdr:cNvCxnSpPr/>
      </xdr:nvCxnSpPr>
      <xdr:spPr>
        <a:xfrm>
          <a:off x="15481300" y="14722384"/>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99968</xdr:rowOff>
    </xdr:from>
    <xdr:to>
      <xdr:col>76</xdr:col>
      <xdr:colOff>165100</xdr:colOff>
      <xdr:row>86</xdr:row>
      <xdr:rowOff>30118</xdr:rowOff>
    </xdr:to>
    <xdr:sp macro="" textlink="">
      <xdr:nvSpPr>
        <xdr:cNvPr id="763" name="楕円 762"/>
        <xdr:cNvSpPr/>
      </xdr:nvSpPr>
      <xdr:spPr>
        <a:xfrm>
          <a:off x="14541500" y="1467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149134</xdr:rowOff>
    </xdr:from>
    <xdr:to>
      <xdr:col>81</xdr:col>
      <xdr:colOff>50800</xdr:colOff>
      <xdr:row>85</xdr:row>
      <xdr:rowOff>150768</xdr:rowOff>
    </xdr:to>
    <xdr:cxnSp macro="">
      <xdr:nvCxnSpPr>
        <xdr:cNvPr id="764" name="直線コネクタ 763"/>
        <xdr:cNvCxnSpPr/>
      </xdr:nvCxnSpPr>
      <xdr:spPr>
        <a:xfrm flipV="1">
          <a:off x="14592300" y="14722384"/>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101600</xdr:rowOff>
    </xdr:from>
    <xdr:to>
      <xdr:col>72</xdr:col>
      <xdr:colOff>38100</xdr:colOff>
      <xdr:row>86</xdr:row>
      <xdr:rowOff>31750</xdr:rowOff>
    </xdr:to>
    <xdr:sp macro="" textlink="">
      <xdr:nvSpPr>
        <xdr:cNvPr id="765" name="楕円 764"/>
        <xdr:cNvSpPr/>
      </xdr:nvSpPr>
      <xdr:spPr>
        <a:xfrm>
          <a:off x="13652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150768</xdr:rowOff>
    </xdr:from>
    <xdr:to>
      <xdr:col>76</xdr:col>
      <xdr:colOff>114300</xdr:colOff>
      <xdr:row>85</xdr:row>
      <xdr:rowOff>152400</xdr:rowOff>
    </xdr:to>
    <xdr:cxnSp macro="">
      <xdr:nvCxnSpPr>
        <xdr:cNvPr id="766" name="直線コネクタ 765"/>
        <xdr:cNvCxnSpPr/>
      </xdr:nvCxnSpPr>
      <xdr:spPr>
        <a:xfrm flipV="1">
          <a:off x="13703300" y="14724018"/>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64044</xdr:rowOff>
    </xdr:from>
    <xdr:to>
      <xdr:col>67</xdr:col>
      <xdr:colOff>101600</xdr:colOff>
      <xdr:row>86</xdr:row>
      <xdr:rowOff>165644</xdr:rowOff>
    </xdr:to>
    <xdr:sp macro="" textlink="">
      <xdr:nvSpPr>
        <xdr:cNvPr id="767" name="楕円 766"/>
        <xdr:cNvSpPr/>
      </xdr:nvSpPr>
      <xdr:spPr>
        <a:xfrm>
          <a:off x="12763500" y="1480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152400</xdr:rowOff>
    </xdr:from>
    <xdr:to>
      <xdr:col>71</xdr:col>
      <xdr:colOff>177800</xdr:colOff>
      <xdr:row>86</xdr:row>
      <xdr:rowOff>114844</xdr:rowOff>
    </xdr:to>
    <xdr:cxnSp macro="">
      <xdr:nvCxnSpPr>
        <xdr:cNvPr id="768" name="直線コネクタ 767"/>
        <xdr:cNvCxnSpPr/>
      </xdr:nvCxnSpPr>
      <xdr:spPr>
        <a:xfrm flipV="1">
          <a:off x="12814300" y="14725650"/>
          <a:ext cx="8890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46645</xdr:rowOff>
    </xdr:from>
    <xdr:ext cx="405111" cy="259045"/>
    <xdr:sp macro="" textlink="">
      <xdr:nvSpPr>
        <xdr:cNvPr id="769" name="n_1aveValue【消防施設】&#10;有形固定資産減価償却率"/>
        <xdr:cNvSpPr txBox="1"/>
      </xdr:nvSpPr>
      <xdr:spPr>
        <a:xfrm>
          <a:off x="15266044" y="14105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30315</xdr:rowOff>
    </xdr:from>
    <xdr:ext cx="405111" cy="259045"/>
    <xdr:sp macro="" textlink="">
      <xdr:nvSpPr>
        <xdr:cNvPr id="770" name="n_2aveValue【消防施設】&#10;有形固定資産減価償却率"/>
        <xdr:cNvSpPr txBox="1"/>
      </xdr:nvSpPr>
      <xdr:spPr>
        <a:xfrm>
          <a:off x="14389744" y="1408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10721</xdr:rowOff>
    </xdr:from>
    <xdr:ext cx="405111" cy="259045"/>
    <xdr:sp macro="" textlink="">
      <xdr:nvSpPr>
        <xdr:cNvPr id="771" name="n_3aveValue【消防施設】&#10;有形固定資産減価償却率"/>
        <xdr:cNvSpPr txBox="1"/>
      </xdr:nvSpPr>
      <xdr:spPr>
        <a:xfrm>
          <a:off x="13500744" y="1406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4190</xdr:rowOff>
    </xdr:from>
    <xdr:ext cx="405111" cy="259045"/>
    <xdr:sp macro="" textlink="">
      <xdr:nvSpPr>
        <xdr:cNvPr id="772" name="n_4aveValue【消防施設】&#10;有形固定資産減価償却率"/>
        <xdr:cNvSpPr txBox="1"/>
      </xdr:nvSpPr>
      <xdr:spPr>
        <a:xfrm>
          <a:off x="12611744" y="1406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19611</xdr:rowOff>
    </xdr:from>
    <xdr:ext cx="405111" cy="259045"/>
    <xdr:sp macro="" textlink="">
      <xdr:nvSpPr>
        <xdr:cNvPr id="773" name="n_1mainValue【消防施設】&#10;有形固定資産減価償却率"/>
        <xdr:cNvSpPr txBox="1"/>
      </xdr:nvSpPr>
      <xdr:spPr>
        <a:xfrm>
          <a:off x="15266044" y="1476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21245</xdr:rowOff>
    </xdr:from>
    <xdr:ext cx="405111" cy="259045"/>
    <xdr:sp macro="" textlink="">
      <xdr:nvSpPr>
        <xdr:cNvPr id="774" name="n_2mainValue【消防施設】&#10;有形固定資産減価償却率"/>
        <xdr:cNvSpPr txBox="1"/>
      </xdr:nvSpPr>
      <xdr:spPr>
        <a:xfrm>
          <a:off x="14389744" y="14765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22877</xdr:rowOff>
    </xdr:from>
    <xdr:ext cx="405111" cy="259045"/>
    <xdr:sp macro="" textlink="">
      <xdr:nvSpPr>
        <xdr:cNvPr id="775" name="n_3mainValue【消防施設】&#10;有形固定資産減価償却率"/>
        <xdr:cNvSpPr txBox="1"/>
      </xdr:nvSpPr>
      <xdr:spPr>
        <a:xfrm>
          <a:off x="13500744" y="1476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156771</xdr:rowOff>
    </xdr:from>
    <xdr:ext cx="405111" cy="259045"/>
    <xdr:sp macro="" textlink="">
      <xdr:nvSpPr>
        <xdr:cNvPr id="776" name="n_4mainValue【消防施設】&#10;有形固定資産減価償却率"/>
        <xdr:cNvSpPr txBox="1"/>
      </xdr:nvSpPr>
      <xdr:spPr>
        <a:xfrm>
          <a:off x="12611744" y="1490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7" name="直線コネクタ 78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8" name="テキスト ボックス 78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9" name="直線コネクタ 78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0" name="テキスト ボックス 78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1" name="直線コネクタ 79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2" name="テキスト ボックス 79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3" name="直線コネクタ 79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4" name="テキスト ボックス 79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24385</xdr:rowOff>
    </xdr:to>
    <xdr:cxnSp macro="">
      <xdr:nvCxnSpPr>
        <xdr:cNvPr id="798" name="直線コネクタ 797"/>
        <xdr:cNvCxnSpPr/>
      </xdr:nvCxnSpPr>
      <xdr:spPr>
        <a:xfrm flipV="1">
          <a:off x="22160864" y="13502639"/>
          <a:ext cx="0" cy="1266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9"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800" name="直線コネクタ 799"/>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801" name="【消防施設】&#10;一人当たり面積最大値テキスト"/>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802" name="直線コネクタ 801"/>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55897</xdr:rowOff>
    </xdr:from>
    <xdr:ext cx="469744" cy="259045"/>
    <xdr:sp macro="" textlink="">
      <xdr:nvSpPr>
        <xdr:cNvPr id="803" name="【消防施設】&#10;一人当たり面積平均値テキスト"/>
        <xdr:cNvSpPr txBox="1"/>
      </xdr:nvSpPr>
      <xdr:spPr>
        <a:xfrm>
          <a:off x="22199600" y="1428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804" name="フローチャート: 判断 803"/>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42163</xdr:rowOff>
    </xdr:from>
    <xdr:to>
      <xdr:col>112</xdr:col>
      <xdr:colOff>38100</xdr:colOff>
      <xdr:row>84</xdr:row>
      <xdr:rowOff>143763</xdr:rowOff>
    </xdr:to>
    <xdr:sp macro="" textlink="">
      <xdr:nvSpPr>
        <xdr:cNvPr id="805" name="フローチャート: 判断 804"/>
        <xdr:cNvSpPr/>
      </xdr:nvSpPr>
      <xdr:spPr>
        <a:xfrm>
          <a:off x="21272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51308</xdr:rowOff>
    </xdr:from>
    <xdr:to>
      <xdr:col>107</xdr:col>
      <xdr:colOff>101600</xdr:colOff>
      <xdr:row>84</xdr:row>
      <xdr:rowOff>152908</xdr:rowOff>
    </xdr:to>
    <xdr:sp macro="" textlink="">
      <xdr:nvSpPr>
        <xdr:cNvPr id="806" name="フローチャート: 判断 805"/>
        <xdr:cNvSpPr/>
      </xdr:nvSpPr>
      <xdr:spPr>
        <a:xfrm>
          <a:off x="20383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46737</xdr:rowOff>
    </xdr:from>
    <xdr:to>
      <xdr:col>102</xdr:col>
      <xdr:colOff>165100</xdr:colOff>
      <xdr:row>84</xdr:row>
      <xdr:rowOff>148337</xdr:rowOff>
    </xdr:to>
    <xdr:sp macro="" textlink="">
      <xdr:nvSpPr>
        <xdr:cNvPr id="807" name="フローチャート: 判断 806"/>
        <xdr:cNvSpPr/>
      </xdr:nvSpPr>
      <xdr:spPr>
        <a:xfrm>
          <a:off x="19494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65024</xdr:rowOff>
    </xdr:from>
    <xdr:to>
      <xdr:col>98</xdr:col>
      <xdr:colOff>38100</xdr:colOff>
      <xdr:row>84</xdr:row>
      <xdr:rowOff>166624</xdr:rowOff>
    </xdr:to>
    <xdr:sp macro="" textlink="">
      <xdr:nvSpPr>
        <xdr:cNvPr id="808" name="フローチャート: 判断 807"/>
        <xdr:cNvSpPr/>
      </xdr:nvSpPr>
      <xdr:spPr>
        <a:xfrm>
          <a:off x="18605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94742</xdr:rowOff>
    </xdr:from>
    <xdr:to>
      <xdr:col>116</xdr:col>
      <xdr:colOff>114300</xdr:colOff>
      <xdr:row>86</xdr:row>
      <xdr:rowOff>24892</xdr:rowOff>
    </xdr:to>
    <xdr:sp macro="" textlink="">
      <xdr:nvSpPr>
        <xdr:cNvPr id="814" name="楕円 813"/>
        <xdr:cNvSpPr/>
      </xdr:nvSpPr>
      <xdr:spPr>
        <a:xfrm>
          <a:off x="221107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9669</xdr:rowOff>
    </xdr:from>
    <xdr:ext cx="469744" cy="259045"/>
    <xdr:sp macro="" textlink="">
      <xdr:nvSpPr>
        <xdr:cNvPr id="815" name="【消防施設】&#10;一人当たり面積該当値テキスト"/>
        <xdr:cNvSpPr txBox="1"/>
      </xdr:nvSpPr>
      <xdr:spPr>
        <a:xfrm>
          <a:off x="22199600" y="1458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94742</xdr:rowOff>
    </xdr:from>
    <xdr:to>
      <xdr:col>112</xdr:col>
      <xdr:colOff>38100</xdr:colOff>
      <xdr:row>86</xdr:row>
      <xdr:rowOff>24892</xdr:rowOff>
    </xdr:to>
    <xdr:sp macro="" textlink="">
      <xdr:nvSpPr>
        <xdr:cNvPr id="816" name="楕円 815"/>
        <xdr:cNvSpPr/>
      </xdr:nvSpPr>
      <xdr:spPr>
        <a:xfrm>
          <a:off x="21272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145542</xdr:rowOff>
    </xdr:from>
    <xdr:to>
      <xdr:col>116</xdr:col>
      <xdr:colOff>63500</xdr:colOff>
      <xdr:row>85</xdr:row>
      <xdr:rowOff>145542</xdr:rowOff>
    </xdr:to>
    <xdr:cxnSp macro="">
      <xdr:nvCxnSpPr>
        <xdr:cNvPr id="817" name="直線コネクタ 816"/>
        <xdr:cNvCxnSpPr/>
      </xdr:nvCxnSpPr>
      <xdr:spPr>
        <a:xfrm>
          <a:off x="21323300" y="147187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94742</xdr:rowOff>
    </xdr:from>
    <xdr:to>
      <xdr:col>107</xdr:col>
      <xdr:colOff>101600</xdr:colOff>
      <xdr:row>86</xdr:row>
      <xdr:rowOff>24892</xdr:rowOff>
    </xdr:to>
    <xdr:sp macro="" textlink="">
      <xdr:nvSpPr>
        <xdr:cNvPr id="818" name="楕円 817"/>
        <xdr:cNvSpPr/>
      </xdr:nvSpPr>
      <xdr:spPr>
        <a:xfrm>
          <a:off x="20383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145542</xdr:rowOff>
    </xdr:from>
    <xdr:to>
      <xdr:col>111</xdr:col>
      <xdr:colOff>177800</xdr:colOff>
      <xdr:row>85</xdr:row>
      <xdr:rowOff>145542</xdr:rowOff>
    </xdr:to>
    <xdr:cxnSp macro="">
      <xdr:nvCxnSpPr>
        <xdr:cNvPr id="819" name="直線コネクタ 818"/>
        <xdr:cNvCxnSpPr/>
      </xdr:nvCxnSpPr>
      <xdr:spPr>
        <a:xfrm>
          <a:off x="20434300" y="1471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94742</xdr:rowOff>
    </xdr:from>
    <xdr:to>
      <xdr:col>102</xdr:col>
      <xdr:colOff>165100</xdr:colOff>
      <xdr:row>86</xdr:row>
      <xdr:rowOff>24892</xdr:rowOff>
    </xdr:to>
    <xdr:sp macro="" textlink="">
      <xdr:nvSpPr>
        <xdr:cNvPr id="820" name="楕円 819"/>
        <xdr:cNvSpPr/>
      </xdr:nvSpPr>
      <xdr:spPr>
        <a:xfrm>
          <a:off x="19494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145542</xdr:rowOff>
    </xdr:from>
    <xdr:to>
      <xdr:col>107</xdr:col>
      <xdr:colOff>50800</xdr:colOff>
      <xdr:row>85</xdr:row>
      <xdr:rowOff>145542</xdr:rowOff>
    </xdr:to>
    <xdr:cxnSp macro="">
      <xdr:nvCxnSpPr>
        <xdr:cNvPr id="821" name="直線コネクタ 820"/>
        <xdr:cNvCxnSpPr/>
      </xdr:nvCxnSpPr>
      <xdr:spPr>
        <a:xfrm>
          <a:off x="19545300" y="1471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94742</xdr:rowOff>
    </xdr:from>
    <xdr:to>
      <xdr:col>98</xdr:col>
      <xdr:colOff>38100</xdr:colOff>
      <xdr:row>86</xdr:row>
      <xdr:rowOff>24892</xdr:rowOff>
    </xdr:to>
    <xdr:sp macro="" textlink="">
      <xdr:nvSpPr>
        <xdr:cNvPr id="822" name="楕円 821"/>
        <xdr:cNvSpPr/>
      </xdr:nvSpPr>
      <xdr:spPr>
        <a:xfrm>
          <a:off x="18605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145542</xdr:rowOff>
    </xdr:from>
    <xdr:to>
      <xdr:col>102</xdr:col>
      <xdr:colOff>114300</xdr:colOff>
      <xdr:row>85</xdr:row>
      <xdr:rowOff>145542</xdr:rowOff>
    </xdr:to>
    <xdr:cxnSp macro="">
      <xdr:nvCxnSpPr>
        <xdr:cNvPr id="823" name="直線コネクタ 822"/>
        <xdr:cNvCxnSpPr/>
      </xdr:nvCxnSpPr>
      <xdr:spPr>
        <a:xfrm>
          <a:off x="18656300" y="1471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160290</xdr:rowOff>
    </xdr:from>
    <xdr:ext cx="469744" cy="259045"/>
    <xdr:sp macro="" textlink="">
      <xdr:nvSpPr>
        <xdr:cNvPr id="824" name="n_1aveValue【消防施設】&#10;一人当たり面積"/>
        <xdr:cNvSpPr txBox="1"/>
      </xdr:nvSpPr>
      <xdr:spPr>
        <a:xfrm>
          <a:off x="210757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169435</xdr:rowOff>
    </xdr:from>
    <xdr:ext cx="469744" cy="259045"/>
    <xdr:sp macro="" textlink="">
      <xdr:nvSpPr>
        <xdr:cNvPr id="825" name="n_2aveValue【消防施設】&#10;一人当たり面積"/>
        <xdr:cNvSpPr txBox="1"/>
      </xdr:nvSpPr>
      <xdr:spPr>
        <a:xfrm>
          <a:off x="20199427" y="1422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164864</xdr:rowOff>
    </xdr:from>
    <xdr:ext cx="469744" cy="259045"/>
    <xdr:sp macro="" textlink="">
      <xdr:nvSpPr>
        <xdr:cNvPr id="826" name="n_3aveValue【消防施設】&#10;一人当たり面積"/>
        <xdr:cNvSpPr txBox="1"/>
      </xdr:nvSpPr>
      <xdr:spPr>
        <a:xfrm>
          <a:off x="19310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11701</xdr:rowOff>
    </xdr:from>
    <xdr:ext cx="469744" cy="259045"/>
    <xdr:sp macro="" textlink="">
      <xdr:nvSpPr>
        <xdr:cNvPr id="827" name="n_4aveValue【消防施設】&#10;一人当たり面積"/>
        <xdr:cNvSpPr txBox="1"/>
      </xdr:nvSpPr>
      <xdr:spPr>
        <a:xfrm>
          <a:off x="18421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16019</xdr:rowOff>
    </xdr:from>
    <xdr:ext cx="469744" cy="259045"/>
    <xdr:sp macro="" textlink="">
      <xdr:nvSpPr>
        <xdr:cNvPr id="828" name="n_1mainValue【消防施設】&#10;一人当たり面積"/>
        <xdr:cNvSpPr txBox="1"/>
      </xdr:nvSpPr>
      <xdr:spPr>
        <a:xfrm>
          <a:off x="210757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16019</xdr:rowOff>
    </xdr:from>
    <xdr:ext cx="469744" cy="259045"/>
    <xdr:sp macro="" textlink="">
      <xdr:nvSpPr>
        <xdr:cNvPr id="829" name="n_2mainValue【消防施設】&#10;一人当たり面積"/>
        <xdr:cNvSpPr txBox="1"/>
      </xdr:nvSpPr>
      <xdr:spPr>
        <a:xfrm>
          <a:off x="201994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16019</xdr:rowOff>
    </xdr:from>
    <xdr:ext cx="469744" cy="259045"/>
    <xdr:sp macro="" textlink="">
      <xdr:nvSpPr>
        <xdr:cNvPr id="830" name="n_3mainValue【消防施設】&#10;一人当たり面積"/>
        <xdr:cNvSpPr txBox="1"/>
      </xdr:nvSpPr>
      <xdr:spPr>
        <a:xfrm>
          <a:off x="193104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16019</xdr:rowOff>
    </xdr:from>
    <xdr:ext cx="469744" cy="259045"/>
    <xdr:sp macro="" textlink="">
      <xdr:nvSpPr>
        <xdr:cNvPr id="831" name="n_4mainValue【消防施設】&#10;一人当たり面積"/>
        <xdr:cNvSpPr txBox="1"/>
      </xdr:nvSpPr>
      <xdr:spPr>
        <a:xfrm>
          <a:off x="184214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0" name="テキスト ボックス 8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2" name="テキスト ボックス 84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3" name="直線コネクタ 84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4" name="テキスト ボックス 84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5" name="直線コネクタ 84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6" name="テキスト ボックス 84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7" name="直線コネクタ 84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8" name="テキスト ボックス 84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9" name="直線コネクタ 84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0" name="テキスト ボックス 84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1" name="直線コネクタ 85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2" name="テキスト ボックス 85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3" name="直線コネクタ 85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4" name="テキスト ボックス 85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108</xdr:row>
      <xdr:rowOff>121920</xdr:rowOff>
    </xdr:to>
    <xdr:cxnSp macro="">
      <xdr:nvCxnSpPr>
        <xdr:cNvPr id="857" name="直線コネクタ 856"/>
        <xdr:cNvCxnSpPr/>
      </xdr:nvCxnSpPr>
      <xdr:spPr>
        <a:xfrm flipV="1">
          <a:off x="16318864" y="17144456"/>
          <a:ext cx="0" cy="1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125747</xdr:rowOff>
    </xdr:from>
    <xdr:ext cx="405111" cy="259045"/>
    <xdr:sp macro="" textlink="">
      <xdr:nvSpPr>
        <xdr:cNvPr id="858" name="【庁舎】&#10;有形固定資産減価償却率最小値テキスト"/>
        <xdr:cNvSpPr txBox="1"/>
      </xdr:nvSpPr>
      <xdr:spPr>
        <a:xfrm>
          <a:off x="16357600"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121920</xdr:rowOff>
    </xdr:from>
    <xdr:to>
      <xdr:col>86</xdr:col>
      <xdr:colOff>25400</xdr:colOff>
      <xdr:row>108</xdr:row>
      <xdr:rowOff>121920</xdr:rowOff>
    </xdr:to>
    <xdr:cxnSp macro="">
      <xdr:nvCxnSpPr>
        <xdr:cNvPr id="859" name="直線コネクタ 858"/>
        <xdr:cNvCxnSpPr/>
      </xdr:nvCxnSpPr>
      <xdr:spPr>
        <a:xfrm>
          <a:off x="16230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860" name="【庁舎】&#10;有形固定資産減価償却率最大値テキスト"/>
        <xdr:cNvSpPr txBox="1"/>
      </xdr:nvSpPr>
      <xdr:spPr>
        <a:xfrm>
          <a:off x="16357600" y="1691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861" name="直線コネクタ 860"/>
        <xdr:cNvCxnSpPr/>
      </xdr:nvCxnSpPr>
      <xdr:spPr>
        <a:xfrm>
          <a:off x="16230600" y="1714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21789</xdr:rowOff>
    </xdr:from>
    <xdr:ext cx="405111" cy="259045"/>
    <xdr:sp macro="" textlink="">
      <xdr:nvSpPr>
        <xdr:cNvPr id="862" name="【庁舎】&#10;有形固定資産減価償却率平均値テキスト"/>
        <xdr:cNvSpPr txBox="1"/>
      </xdr:nvSpPr>
      <xdr:spPr>
        <a:xfrm>
          <a:off x="16357600" y="17852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43362</xdr:rowOff>
    </xdr:from>
    <xdr:to>
      <xdr:col>85</xdr:col>
      <xdr:colOff>177800</xdr:colOff>
      <xdr:row>104</xdr:row>
      <xdr:rowOff>144962</xdr:rowOff>
    </xdr:to>
    <xdr:sp macro="" textlink="">
      <xdr:nvSpPr>
        <xdr:cNvPr id="863" name="フローチャート: 判断 862"/>
        <xdr:cNvSpPr/>
      </xdr:nvSpPr>
      <xdr:spPr>
        <a:xfrm>
          <a:off x="162687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864" name="フローチャート: 判断 863"/>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865" name="フローチャート: 判断 864"/>
        <xdr:cNvSpPr/>
      </xdr:nvSpPr>
      <xdr:spPr>
        <a:xfrm>
          <a:off x="14541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80918</xdr:rowOff>
    </xdr:from>
    <xdr:to>
      <xdr:col>72</xdr:col>
      <xdr:colOff>38100</xdr:colOff>
      <xdr:row>105</xdr:row>
      <xdr:rowOff>11068</xdr:rowOff>
    </xdr:to>
    <xdr:sp macro="" textlink="">
      <xdr:nvSpPr>
        <xdr:cNvPr id="866" name="フローチャート: 判断 865"/>
        <xdr:cNvSpPr/>
      </xdr:nvSpPr>
      <xdr:spPr>
        <a:xfrm>
          <a:off x="13652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84182</xdr:rowOff>
    </xdr:from>
    <xdr:to>
      <xdr:col>67</xdr:col>
      <xdr:colOff>101600</xdr:colOff>
      <xdr:row>105</xdr:row>
      <xdr:rowOff>14332</xdr:rowOff>
    </xdr:to>
    <xdr:sp macro="" textlink="">
      <xdr:nvSpPr>
        <xdr:cNvPr id="867" name="フローチャート: 判断 866"/>
        <xdr:cNvSpPr/>
      </xdr:nvSpPr>
      <xdr:spPr>
        <a:xfrm>
          <a:off x="12763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8" name="テキスト ボックス 8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9" name="テキスト ボックス 8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0" name="テキスト ボックス 8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1" name="テキスト ボックス 8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2" name="テキスト ボックス 8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9071</xdr:rowOff>
    </xdr:from>
    <xdr:to>
      <xdr:col>85</xdr:col>
      <xdr:colOff>177800</xdr:colOff>
      <xdr:row>102</xdr:row>
      <xdr:rowOff>110671</xdr:rowOff>
    </xdr:to>
    <xdr:sp macro="" textlink="">
      <xdr:nvSpPr>
        <xdr:cNvPr id="873" name="楕円 872"/>
        <xdr:cNvSpPr/>
      </xdr:nvSpPr>
      <xdr:spPr>
        <a:xfrm>
          <a:off x="16268700" y="1749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31948</xdr:rowOff>
    </xdr:from>
    <xdr:ext cx="405111" cy="259045"/>
    <xdr:sp macro="" textlink="">
      <xdr:nvSpPr>
        <xdr:cNvPr id="874" name="【庁舎】&#10;有形固定資産減価償却率該当値テキスト"/>
        <xdr:cNvSpPr txBox="1"/>
      </xdr:nvSpPr>
      <xdr:spPr>
        <a:xfrm>
          <a:off x="16357600" y="17348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147864</xdr:rowOff>
    </xdr:from>
    <xdr:to>
      <xdr:col>81</xdr:col>
      <xdr:colOff>101600</xdr:colOff>
      <xdr:row>102</xdr:row>
      <xdr:rowOff>78014</xdr:rowOff>
    </xdr:to>
    <xdr:sp macro="" textlink="">
      <xdr:nvSpPr>
        <xdr:cNvPr id="875" name="楕円 874"/>
        <xdr:cNvSpPr/>
      </xdr:nvSpPr>
      <xdr:spPr>
        <a:xfrm>
          <a:off x="15430500" y="1746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27214</xdr:rowOff>
    </xdr:from>
    <xdr:to>
      <xdr:col>85</xdr:col>
      <xdr:colOff>127000</xdr:colOff>
      <xdr:row>102</xdr:row>
      <xdr:rowOff>59871</xdr:rowOff>
    </xdr:to>
    <xdr:cxnSp macro="">
      <xdr:nvCxnSpPr>
        <xdr:cNvPr id="876" name="直線コネクタ 875"/>
        <xdr:cNvCxnSpPr/>
      </xdr:nvCxnSpPr>
      <xdr:spPr>
        <a:xfrm>
          <a:off x="15481300" y="175151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115207</xdr:rowOff>
    </xdr:from>
    <xdr:to>
      <xdr:col>76</xdr:col>
      <xdr:colOff>165100</xdr:colOff>
      <xdr:row>102</xdr:row>
      <xdr:rowOff>45357</xdr:rowOff>
    </xdr:to>
    <xdr:sp macro="" textlink="">
      <xdr:nvSpPr>
        <xdr:cNvPr id="877" name="楕円 876"/>
        <xdr:cNvSpPr/>
      </xdr:nvSpPr>
      <xdr:spPr>
        <a:xfrm>
          <a:off x="14541500" y="1743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166007</xdr:rowOff>
    </xdr:from>
    <xdr:to>
      <xdr:col>81</xdr:col>
      <xdr:colOff>50800</xdr:colOff>
      <xdr:row>102</xdr:row>
      <xdr:rowOff>27214</xdr:rowOff>
    </xdr:to>
    <xdr:cxnSp macro="">
      <xdr:nvCxnSpPr>
        <xdr:cNvPr id="878" name="直線コネクタ 877"/>
        <xdr:cNvCxnSpPr/>
      </xdr:nvCxnSpPr>
      <xdr:spPr>
        <a:xfrm>
          <a:off x="14592300" y="174824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82550</xdr:rowOff>
    </xdr:from>
    <xdr:to>
      <xdr:col>72</xdr:col>
      <xdr:colOff>38100</xdr:colOff>
      <xdr:row>102</xdr:row>
      <xdr:rowOff>12700</xdr:rowOff>
    </xdr:to>
    <xdr:sp macro="" textlink="">
      <xdr:nvSpPr>
        <xdr:cNvPr id="879" name="楕円 878"/>
        <xdr:cNvSpPr/>
      </xdr:nvSpPr>
      <xdr:spPr>
        <a:xfrm>
          <a:off x="13652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133350</xdr:rowOff>
    </xdr:from>
    <xdr:to>
      <xdr:col>76</xdr:col>
      <xdr:colOff>114300</xdr:colOff>
      <xdr:row>101</xdr:row>
      <xdr:rowOff>166007</xdr:rowOff>
    </xdr:to>
    <xdr:cxnSp macro="">
      <xdr:nvCxnSpPr>
        <xdr:cNvPr id="880" name="直線コネクタ 879"/>
        <xdr:cNvCxnSpPr/>
      </xdr:nvCxnSpPr>
      <xdr:spPr>
        <a:xfrm>
          <a:off x="13703300" y="174498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49893</xdr:rowOff>
    </xdr:from>
    <xdr:to>
      <xdr:col>67</xdr:col>
      <xdr:colOff>101600</xdr:colOff>
      <xdr:row>101</xdr:row>
      <xdr:rowOff>151493</xdr:rowOff>
    </xdr:to>
    <xdr:sp macro="" textlink="">
      <xdr:nvSpPr>
        <xdr:cNvPr id="881" name="楕円 880"/>
        <xdr:cNvSpPr/>
      </xdr:nvSpPr>
      <xdr:spPr>
        <a:xfrm>
          <a:off x="12763500" y="1736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100693</xdr:rowOff>
    </xdr:from>
    <xdr:to>
      <xdr:col>71</xdr:col>
      <xdr:colOff>177800</xdr:colOff>
      <xdr:row>101</xdr:row>
      <xdr:rowOff>133350</xdr:rowOff>
    </xdr:to>
    <xdr:cxnSp macro="">
      <xdr:nvCxnSpPr>
        <xdr:cNvPr id="882" name="直線コネクタ 881"/>
        <xdr:cNvCxnSpPr/>
      </xdr:nvCxnSpPr>
      <xdr:spPr>
        <a:xfrm>
          <a:off x="12814300" y="174171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8726</xdr:rowOff>
    </xdr:from>
    <xdr:ext cx="405111" cy="259045"/>
    <xdr:sp macro="" textlink="">
      <xdr:nvSpPr>
        <xdr:cNvPr id="883" name="n_1aveValue【庁舎】&#10;有形固定資産減価償却率"/>
        <xdr:cNvSpPr txBox="1"/>
      </xdr:nvSpPr>
      <xdr:spPr>
        <a:xfrm>
          <a:off x="15266044"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13625</xdr:rowOff>
    </xdr:from>
    <xdr:ext cx="405111" cy="259045"/>
    <xdr:sp macro="" textlink="">
      <xdr:nvSpPr>
        <xdr:cNvPr id="884" name="n_2aveValue【庁舎】&#10;有形固定資産減価償却率"/>
        <xdr:cNvSpPr txBox="1"/>
      </xdr:nvSpPr>
      <xdr:spPr>
        <a:xfrm>
          <a:off x="14389744" y="1801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2195</xdr:rowOff>
    </xdr:from>
    <xdr:ext cx="405111" cy="259045"/>
    <xdr:sp macro="" textlink="">
      <xdr:nvSpPr>
        <xdr:cNvPr id="885" name="n_3aveValue【庁舎】&#10;有形固定資産減価償却率"/>
        <xdr:cNvSpPr txBox="1"/>
      </xdr:nvSpPr>
      <xdr:spPr>
        <a:xfrm>
          <a:off x="13500744" y="1800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5459</xdr:rowOff>
    </xdr:from>
    <xdr:ext cx="405111" cy="259045"/>
    <xdr:sp macro="" textlink="">
      <xdr:nvSpPr>
        <xdr:cNvPr id="886" name="n_4aveValue【庁舎】&#10;有形固定資産減価償却率"/>
        <xdr:cNvSpPr txBox="1"/>
      </xdr:nvSpPr>
      <xdr:spPr>
        <a:xfrm>
          <a:off x="126117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94541</xdr:rowOff>
    </xdr:from>
    <xdr:ext cx="405111" cy="259045"/>
    <xdr:sp macro="" textlink="">
      <xdr:nvSpPr>
        <xdr:cNvPr id="887" name="n_1mainValue【庁舎】&#10;有形固定資産減価償却率"/>
        <xdr:cNvSpPr txBox="1"/>
      </xdr:nvSpPr>
      <xdr:spPr>
        <a:xfrm>
          <a:off x="15266044" y="1723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61884</xdr:rowOff>
    </xdr:from>
    <xdr:ext cx="405111" cy="259045"/>
    <xdr:sp macro="" textlink="">
      <xdr:nvSpPr>
        <xdr:cNvPr id="888" name="n_2mainValue【庁舎】&#10;有形固定資産減価償却率"/>
        <xdr:cNvSpPr txBox="1"/>
      </xdr:nvSpPr>
      <xdr:spPr>
        <a:xfrm>
          <a:off x="14389744" y="1720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29227</xdr:rowOff>
    </xdr:from>
    <xdr:ext cx="405111" cy="259045"/>
    <xdr:sp macro="" textlink="">
      <xdr:nvSpPr>
        <xdr:cNvPr id="889" name="n_3mainValue【庁舎】&#10;有形固定資産減価償却率"/>
        <xdr:cNvSpPr txBox="1"/>
      </xdr:nvSpPr>
      <xdr:spPr>
        <a:xfrm>
          <a:off x="13500744" y="1717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168020</xdr:rowOff>
    </xdr:from>
    <xdr:ext cx="405111" cy="259045"/>
    <xdr:sp macro="" textlink="">
      <xdr:nvSpPr>
        <xdr:cNvPr id="890" name="n_4mainValue【庁舎】&#10;有形固定資産減価償却率"/>
        <xdr:cNvSpPr txBox="1"/>
      </xdr:nvSpPr>
      <xdr:spPr>
        <a:xfrm>
          <a:off x="12611744" y="1714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1" name="正方形/長方形 8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2" name="正方形/長方形 8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3" name="正方形/長方形 8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4" name="正方形/長方形 8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5" name="正方形/長方形 8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6" name="正方形/長方形 8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7" name="正方形/長方形 8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8" name="正方形/長方形 8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9" name="テキスト ボックス 8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1" name="直線コネクタ 90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2" name="テキスト ボックス 90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3" name="直線コネクタ 90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4" name="テキスト ボックス 90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5" name="直線コネクタ 90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6" name="テキスト ボックス 90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7" name="直線コネクタ 90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8" name="テキスト ボックス 90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9" name="直線コネクタ 90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0" name="テキスト ボックス 90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1" name="直線コネクタ 91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2" name="テキスト ボックス 91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113756</xdr:rowOff>
    </xdr:from>
    <xdr:to>
      <xdr:col>116</xdr:col>
      <xdr:colOff>62864</xdr:colOff>
      <xdr:row>109</xdr:row>
      <xdr:rowOff>25581</xdr:rowOff>
    </xdr:to>
    <xdr:cxnSp macro="">
      <xdr:nvCxnSpPr>
        <xdr:cNvPr id="916" name="直線コネクタ 915"/>
        <xdr:cNvCxnSpPr/>
      </xdr:nvCxnSpPr>
      <xdr:spPr>
        <a:xfrm flipV="1">
          <a:off x="22160864" y="17087306"/>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917" name="【庁舎】&#10;一人当たり面積最小値テキスト"/>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918" name="直線コネクタ 917"/>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60433</xdr:rowOff>
    </xdr:from>
    <xdr:ext cx="469744" cy="259045"/>
    <xdr:sp macro="" textlink="">
      <xdr:nvSpPr>
        <xdr:cNvPr id="919" name="【庁舎】&#10;一人当たり面積最大値テキスト"/>
        <xdr:cNvSpPr txBox="1"/>
      </xdr:nvSpPr>
      <xdr:spPr>
        <a:xfrm>
          <a:off x="22199600" y="1686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113756</xdr:rowOff>
    </xdr:from>
    <xdr:to>
      <xdr:col>116</xdr:col>
      <xdr:colOff>152400</xdr:colOff>
      <xdr:row>99</xdr:row>
      <xdr:rowOff>113756</xdr:rowOff>
    </xdr:to>
    <xdr:cxnSp macro="">
      <xdr:nvCxnSpPr>
        <xdr:cNvPr id="920" name="直線コネクタ 919"/>
        <xdr:cNvCxnSpPr/>
      </xdr:nvCxnSpPr>
      <xdr:spPr>
        <a:xfrm>
          <a:off x="22072600" y="1708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92364</xdr:rowOff>
    </xdr:from>
    <xdr:ext cx="469744" cy="259045"/>
    <xdr:sp macro="" textlink="">
      <xdr:nvSpPr>
        <xdr:cNvPr id="921" name="【庁舎】&#10;一人当たり面積平均値テキスト"/>
        <xdr:cNvSpPr txBox="1"/>
      </xdr:nvSpPr>
      <xdr:spPr>
        <a:xfrm>
          <a:off x="22199600" y="17923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922" name="フローチャート: 判断 921"/>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92348</xdr:rowOff>
    </xdr:from>
    <xdr:to>
      <xdr:col>112</xdr:col>
      <xdr:colOff>38100</xdr:colOff>
      <xdr:row>106</xdr:row>
      <xdr:rowOff>22498</xdr:rowOff>
    </xdr:to>
    <xdr:sp macro="" textlink="">
      <xdr:nvSpPr>
        <xdr:cNvPr id="923" name="フローチャート: 判断 922"/>
        <xdr:cNvSpPr/>
      </xdr:nvSpPr>
      <xdr:spPr>
        <a:xfrm>
          <a:off x="21272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95613</xdr:rowOff>
    </xdr:from>
    <xdr:to>
      <xdr:col>107</xdr:col>
      <xdr:colOff>101600</xdr:colOff>
      <xdr:row>106</xdr:row>
      <xdr:rowOff>25763</xdr:rowOff>
    </xdr:to>
    <xdr:sp macro="" textlink="">
      <xdr:nvSpPr>
        <xdr:cNvPr id="924" name="フローチャート: 判断 923"/>
        <xdr:cNvSpPr/>
      </xdr:nvSpPr>
      <xdr:spPr>
        <a:xfrm>
          <a:off x="20383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925" name="フローチャート: 判断 924"/>
        <xdr:cNvSpPr/>
      </xdr:nvSpPr>
      <xdr:spPr>
        <a:xfrm>
          <a:off x="19494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108676</xdr:rowOff>
    </xdr:from>
    <xdr:to>
      <xdr:col>98</xdr:col>
      <xdr:colOff>38100</xdr:colOff>
      <xdr:row>106</xdr:row>
      <xdr:rowOff>38826</xdr:rowOff>
    </xdr:to>
    <xdr:sp macro="" textlink="">
      <xdr:nvSpPr>
        <xdr:cNvPr id="926" name="フローチャート: 判断 925"/>
        <xdr:cNvSpPr/>
      </xdr:nvSpPr>
      <xdr:spPr>
        <a:xfrm>
          <a:off x="18605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76019</xdr:rowOff>
    </xdr:from>
    <xdr:to>
      <xdr:col>116</xdr:col>
      <xdr:colOff>114300</xdr:colOff>
      <xdr:row>106</xdr:row>
      <xdr:rowOff>6169</xdr:rowOff>
    </xdr:to>
    <xdr:sp macro="" textlink="">
      <xdr:nvSpPr>
        <xdr:cNvPr id="932" name="楕円 931"/>
        <xdr:cNvSpPr/>
      </xdr:nvSpPr>
      <xdr:spPr>
        <a:xfrm>
          <a:off x="22110700" y="1807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54446</xdr:rowOff>
    </xdr:from>
    <xdr:ext cx="469744" cy="259045"/>
    <xdr:sp macro="" textlink="">
      <xdr:nvSpPr>
        <xdr:cNvPr id="933" name="【庁舎】&#10;一人当たり面積該当値テキスト"/>
        <xdr:cNvSpPr txBox="1"/>
      </xdr:nvSpPr>
      <xdr:spPr>
        <a:xfrm>
          <a:off x="22199600" y="18056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85816</xdr:rowOff>
    </xdr:from>
    <xdr:to>
      <xdr:col>112</xdr:col>
      <xdr:colOff>38100</xdr:colOff>
      <xdr:row>106</xdr:row>
      <xdr:rowOff>15966</xdr:rowOff>
    </xdr:to>
    <xdr:sp macro="" textlink="">
      <xdr:nvSpPr>
        <xdr:cNvPr id="934" name="楕円 933"/>
        <xdr:cNvSpPr/>
      </xdr:nvSpPr>
      <xdr:spPr>
        <a:xfrm>
          <a:off x="21272500" y="1808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126819</xdr:rowOff>
    </xdr:from>
    <xdr:to>
      <xdr:col>116</xdr:col>
      <xdr:colOff>63500</xdr:colOff>
      <xdr:row>105</xdr:row>
      <xdr:rowOff>136616</xdr:rowOff>
    </xdr:to>
    <xdr:cxnSp macro="">
      <xdr:nvCxnSpPr>
        <xdr:cNvPr id="935" name="直線コネクタ 934"/>
        <xdr:cNvCxnSpPr/>
      </xdr:nvCxnSpPr>
      <xdr:spPr>
        <a:xfrm flipV="1">
          <a:off x="21323300" y="18129069"/>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89081</xdr:rowOff>
    </xdr:from>
    <xdr:to>
      <xdr:col>107</xdr:col>
      <xdr:colOff>101600</xdr:colOff>
      <xdr:row>106</xdr:row>
      <xdr:rowOff>19231</xdr:rowOff>
    </xdr:to>
    <xdr:sp macro="" textlink="">
      <xdr:nvSpPr>
        <xdr:cNvPr id="936" name="楕円 935"/>
        <xdr:cNvSpPr/>
      </xdr:nvSpPr>
      <xdr:spPr>
        <a:xfrm>
          <a:off x="20383500" y="1809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136616</xdr:rowOff>
    </xdr:from>
    <xdr:to>
      <xdr:col>111</xdr:col>
      <xdr:colOff>177800</xdr:colOff>
      <xdr:row>105</xdr:row>
      <xdr:rowOff>139881</xdr:rowOff>
    </xdr:to>
    <xdr:cxnSp macro="">
      <xdr:nvCxnSpPr>
        <xdr:cNvPr id="937" name="直線コネクタ 936"/>
        <xdr:cNvCxnSpPr/>
      </xdr:nvCxnSpPr>
      <xdr:spPr>
        <a:xfrm flipV="1">
          <a:off x="20434300" y="1813886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938" name="楕円 937"/>
        <xdr:cNvSpPr/>
      </xdr:nvSpPr>
      <xdr:spPr>
        <a:xfrm>
          <a:off x="19494500" y="1809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139881</xdr:rowOff>
    </xdr:from>
    <xdr:to>
      <xdr:col>107</xdr:col>
      <xdr:colOff>50800</xdr:colOff>
      <xdr:row>105</xdr:row>
      <xdr:rowOff>146413</xdr:rowOff>
    </xdr:to>
    <xdr:cxnSp macro="">
      <xdr:nvCxnSpPr>
        <xdr:cNvPr id="939" name="直線コネクタ 938"/>
        <xdr:cNvCxnSpPr/>
      </xdr:nvCxnSpPr>
      <xdr:spPr>
        <a:xfrm flipV="1">
          <a:off x="19545300" y="1814213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98879</xdr:rowOff>
    </xdr:from>
    <xdr:to>
      <xdr:col>98</xdr:col>
      <xdr:colOff>38100</xdr:colOff>
      <xdr:row>106</xdr:row>
      <xdr:rowOff>29029</xdr:rowOff>
    </xdr:to>
    <xdr:sp macro="" textlink="">
      <xdr:nvSpPr>
        <xdr:cNvPr id="940" name="楕円 939"/>
        <xdr:cNvSpPr/>
      </xdr:nvSpPr>
      <xdr:spPr>
        <a:xfrm>
          <a:off x="186055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146413</xdr:rowOff>
    </xdr:from>
    <xdr:to>
      <xdr:col>102</xdr:col>
      <xdr:colOff>114300</xdr:colOff>
      <xdr:row>105</xdr:row>
      <xdr:rowOff>149679</xdr:rowOff>
    </xdr:to>
    <xdr:cxnSp macro="">
      <xdr:nvCxnSpPr>
        <xdr:cNvPr id="941" name="直線コネクタ 940"/>
        <xdr:cNvCxnSpPr/>
      </xdr:nvCxnSpPr>
      <xdr:spPr>
        <a:xfrm flipV="1">
          <a:off x="18656300" y="1814866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13625</xdr:rowOff>
    </xdr:from>
    <xdr:ext cx="469744" cy="259045"/>
    <xdr:sp macro="" textlink="">
      <xdr:nvSpPr>
        <xdr:cNvPr id="942" name="n_1aveValue【庁舎】&#10;一人当たり面積"/>
        <xdr:cNvSpPr txBox="1"/>
      </xdr:nvSpPr>
      <xdr:spPr>
        <a:xfrm>
          <a:off x="21075727" y="181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16890</xdr:rowOff>
    </xdr:from>
    <xdr:ext cx="469744" cy="259045"/>
    <xdr:sp macro="" textlink="">
      <xdr:nvSpPr>
        <xdr:cNvPr id="943" name="n_2aveValue【庁舎】&#10;一人当たり面積"/>
        <xdr:cNvSpPr txBox="1"/>
      </xdr:nvSpPr>
      <xdr:spPr>
        <a:xfrm>
          <a:off x="20199427" y="181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16890</xdr:rowOff>
    </xdr:from>
    <xdr:ext cx="469744" cy="259045"/>
    <xdr:sp macro="" textlink="">
      <xdr:nvSpPr>
        <xdr:cNvPr id="944" name="n_3aveValue【庁舎】&#10;一人当たり面積"/>
        <xdr:cNvSpPr txBox="1"/>
      </xdr:nvSpPr>
      <xdr:spPr>
        <a:xfrm>
          <a:off x="19310427" y="181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29953</xdr:rowOff>
    </xdr:from>
    <xdr:ext cx="469744" cy="259045"/>
    <xdr:sp macro="" textlink="">
      <xdr:nvSpPr>
        <xdr:cNvPr id="945" name="n_4aveValue【庁舎】&#10;一人当たり面積"/>
        <xdr:cNvSpPr txBox="1"/>
      </xdr:nvSpPr>
      <xdr:spPr>
        <a:xfrm>
          <a:off x="18421427" y="1820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32493</xdr:rowOff>
    </xdr:from>
    <xdr:ext cx="469744" cy="259045"/>
    <xdr:sp macro="" textlink="">
      <xdr:nvSpPr>
        <xdr:cNvPr id="946" name="n_1mainValue【庁舎】&#10;一人当たり面積"/>
        <xdr:cNvSpPr txBox="1"/>
      </xdr:nvSpPr>
      <xdr:spPr>
        <a:xfrm>
          <a:off x="21075727" y="1786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35758</xdr:rowOff>
    </xdr:from>
    <xdr:ext cx="469744" cy="259045"/>
    <xdr:sp macro="" textlink="">
      <xdr:nvSpPr>
        <xdr:cNvPr id="947" name="n_2mainValue【庁舎】&#10;一人当たり面積"/>
        <xdr:cNvSpPr txBox="1"/>
      </xdr:nvSpPr>
      <xdr:spPr>
        <a:xfrm>
          <a:off x="20199427" y="1786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42290</xdr:rowOff>
    </xdr:from>
    <xdr:ext cx="469744" cy="259045"/>
    <xdr:sp macro="" textlink="">
      <xdr:nvSpPr>
        <xdr:cNvPr id="948" name="n_3mainValue【庁舎】&#10;一人当たり面積"/>
        <xdr:cNvSpPr txBox="1"/>
      </xdr:nvSpPr>
      <xdr:spPr>
        <a:xfrm>
          <a:off x="19310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45556</xdr:rowOff>
    </xdr:from>
    <xdr:ext cx="469744" cy="259045"/>
    <xdr:sp macro="" textlink="">
      <xdr:nvSpPr>
        <xdr:cNvPr id="949" name="n_4mainValue【庁舎】&#10;一人当たり面積"/>
        <xdr:cNvSpPr txBox="1"/>
      </xdr:nvSpPr>
      <xdr:spPr>
        <a:xfrm>
          <a:off x="18421427" y="178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類似団体と比較して有形固定資産減価償却率が特に高くなっている施設は、消防施設、一般廃棄物処理施設、図書館であり、特に低くなっている施設は、庁舎である。</a:t>
          </a:r>
          <a:endParaRPr lang="ja-JP" altLang="ja-JP">
            <a:effectLst/>
          </a:endParaRPr>
        </a:p>
        <a:p>
          <a:pPr eaLnBrk="1" fontAlgn="auto" latinLnBrk="0" hangingPunct="1"/>
          <a:r>
            <a:rPr kumimoji="1" lang="ja-JP" altLang="ja-JP" sz="1100">
              <a:solidFill>
                <a:schemeClr val="dk1"/>
              </a:solidFill>
              <a:effectLst/>
              <a:latin typeface="+mn-lt"/>
              <a:ea typeface="+mn-ea"/>
              <a:cs typeface="+mn-cs"/>
            </a:rPr>
            <a:t>なかでも消防施設は、平成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年度より改善傾向にあったものの、令和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年度より有形固定資産減価償却率は増加に</a:t>
          </a:r>
          <a:r>
            <a:rPr kumimoji="1" lang="en-US" altLang="ja-JP" sz="1100">
              <a:solidFill>
                <a:schemeClr val="dk1"/>
              </a:solidFill>
              <a:effectLst/>
              <a:latin typeface="+mn-lt"/>
              <a:ea typeface="+mn-ea"/>
              <a:cs typeface="+mn-cs"/>
            </a:rPr>
            <a:t>88.8</a:t>
          </a:r>
          <a:r>
            <a:rPr kumimoji="1" lang="ja-JP" altLang="ja-JP" sz="1100">
              <a:solidFill>
                <a:schemeClr val="dk1"/>
              </a:solidFill>
              <a:effectLst/>
              <a:latin typeface="+mn-lt"/>
              <a:ea typeface="+mn-ea"/>
              <a:cs typeface="+mn-cs"/>
            </a:rPr>
            <a:t>％と増加に転じ、類似団体内順位が</a:t>
          </a:r>
          <a:r>
            <a:rPr kumimoji="1" lang="en-US" altLang="ja-JP" sz="1100">
              <a:solidFill>
                <a:schemeClr val="dk1"/>
              </a:solidFill>
              <a:effectLst/>
              <a:latin typeface="+mn-lt"/>
              <a:ea typeface="+mn-ea"/>
              <a:cs typeface="+mn-cs"/>
            </a:rPr>
            <a:t>97</a:t>
          </a:r>
          <a:r>
            <a:rPr kumimoji="1" lang="ja-JP" altLang="ja-JP" sz="1100">
              <a:solidFill>
                <a:schemeClr val="dk1"/>
              </a:solidFill>
              <a:effectLst/>
              <a:latin typeface="+mn-lt"/>
              <a:ea typeface="+mn-ea"/>
              <a:cs typeface="+mn-cs"/>
            </a:rPr>
            <a:t>位と依然として高い順位にある。</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一方庁舎については、有形固定資産減価償却率が</a:t>
          </a:r>
          <a:r>
            <a:rPr kumimoji="1" lang="en-US" altLang="ja-JP" sz="1100" b="0" i="0" baseline="0">
              <a:solidFill>
                <a:schemeClr val="dk1"/>
              </a:solidFill>
              <a:effectLst/>
              <a:latin typeface="+mn-lt"/>
              <a:ea typeface="+mn-ea"/>
              <a:cs typeface="+mn-cs"/>
            </a:rPr>
            <a:t>28.0</a:t>
          </a:r>
          <a:r>
            <a:rPr kumimoji="1" lang="ja-JP" altLang="ja-JP" sz="1100" b="0" i="0" baseline="0">
              <a:solidFill>
                <a:schemeClr val="dk1"/>
              </a:solidFill>
              <a:effectLst/>
              <a:latin typeface="+mn-lt"/>
              <a:ea typeface="+mn-ea"/>
              <a:cs typeface="+mn-cs"/>
            </a:rPr>
            <a:t>％であり、類似団体平均の</a:t>
          </a:r>
          <a:r>
            <a:rPr kumimoji="1" lang="en-US" altLang="ja-JP" sz="1100" b="0" i="0" baseline="0">
              <a:solidFill>
                <a:schemeClr val="dk1"/>
              </a:solidFill>
              <a:effectLst/>
              <a:latin typeface="+mn-lt"/>
              <a:ea typeface="+mn-ea"/>
              <a:cs typeface="+mn-cs"/>
            </a:rPr>
            <a:t>51.1</a:t>
          </a:r>
          <a:r>
            <a:rPr kumimoji="1" lang="ja-JP" altLang="ja-JP" sz="1100" b="0" i="0" baseline="0">
              <a:solidFill>
                <a:schemeClr val="dk1"/>
              </a:solidFill>
              <a:effectLst/>
              <a:latin typeface="+mn-lt"/>
              <a:ea typeface="+mn-ea"/>
              <a:cs typeface="+mn-cs"/>
            </a:rPr>
            <a:t>％を大きく下回っている。平成</a:t>
          </a:r>
          <a:r>
            <a:rPr kumimoji="1" lang="en-US" altLang="ja-JP" sz="1100" b="0" i="0" baseline="0">
              <a:solidFill>
                <a:schemeClr val="dk1"/>
              </a:solidFill>
              <a:effectLst/>
              <a:latin typeface="+mn-lt"/>
              <a:ea typeface="+mn-ea"/>
              <a:cs typeface="+mn-cs"/>
            </a:rPr>
            <a:t>20</a:t>
          </a:r>
          <a:r>
            <a:rPr kumimoji="1" lang="ja-JP" altLang="ja-JP" sz="1100" b="0" i="0" baseline="0">
              <a:solidFill>
                <a:schemeClr val="dk1"/>
              </a:solidFill>
              <a:effectLst/>
              <a:latin typeface="+mn-lt"/>
              <a:ea typeface="+mn-ea"/>
              <a:cs typeface="+mn-cs"/>
            </a:rPr>
            <a:t>年度に建替えを行ったため、直ちに長寿命化への対応を行う必要はないと考えられるが、今後の施設の老朽化を見据え、維持管理費の平準化が図れるよう、</a:t>
          </a:r>
          <a:r>
            <a:rPr kumimoji="1" lang="ja-JP" altLang="ja-JP" sz="1100">
              <a:solidFill>
                <a:schemeClr val="dk1"/>
              </a:solidFill>
              <a:effectLst/>
              <a:latin typeface="+mn-lt"/>
              <a:ea typeface="+mn-ea"/>
              <a:cs typeface="+mn-cs"/>
            </a:rPr>
            <a:t>令和３年度に策定した施設保全・改修計画に基づいた計画的な予防保全工事や老朽化対策への取り組みが重要である。</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2" t="s">
        <v>80</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8"/>
      <c r="DK1" s="178"/>
      <c r="DL1" s="178"/>
      <c r="DM1" s="178"/>
      <c r="DN1" s="178"/>
      <c r="DO1" s="178"/>
    </row>
    <row r="2" spans="1:119" ht="24.75" thickBot="1" x14ac:dyDescent="0.2">
      <c r="B2" s="179" t="s">
        <v>81</v>
      </c>
      <c r="C2" s="179"/>
      <c r="D2" s="180"/>
    </row>
    <row r="3" spans="1:119" ht="18.75" customHeight="1" thickBot="1" x14ac:dyDescent="0.2">
      <c r="A3" s="178"/>
      <c r="B3" s="383" t="s">
        <v>82</v>
      </c>
      <c r="C3" s="384"/>
      <c r="D3" s="384"/>
      <c r="E3" s="385"/>
      <c r="F3" s="385"/>
      <c r="G3" s="385"/>
      <c r="H3" s="385"/>
      <c r="I3" s="385"/>
      <c r="J3" s="385"/>
      <c r="K3" s="385"/>
      <c r="L3" s="385" t="s">
        <v>83</v>
      </c>
      <c r="M3" s="385"/>
      <c r="N3" s="385"/>
      <c r="O3" s="385"/>
      <c r="P3" s="385"/>
      <c r="Q3" s="385"/>
      <c r="R3" s="392"/>
      <c r="S3" s="392"/>
      <c r="T3" s="392"/>
      <c r="U3" s="392"/>
      <c r="V3" s="393"/>
      <c r="W3" s="367" t="s">
        <v>84</v>
      </c>
      <c r="X3" s="368"/>
      <c r="Y3" s="368"/>
      <c r="Z3" s="368"/>
      <c r="AA3" s="368"/>
      <c r="AB3" s="384"/>
      <c r="AC3" s="392" t="s">
        <v>85</v>
      </c>
      <c r="AD3" s="368"/>
      <c r="AE3" s="368"/>
      <c r="AF3" s="368"/>
      <c r="AG3" s="368"/>
      <c r="AH3" s="368"/>
      <c r="AI3" s="368"/>
      <c r="AJ3" s="368"/>
      <c r="AK3" s="368"/>
      <c r="AL3" s="369"/>
      <c r="AM3" s="367" t="s">
        <v>86</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87</v>
      </c>
      <c r="BO3" s="368"/>
      <c r="BP3" s="368"/>
      <c r="BQ3" s="368"/>
      <c r="BR3" s="368"/>
      <c r="BS3" s="368"/>
      <c r="BT3" s="368"/>
      <c r="BU3" s="369"/>
      <c r="BV3" s="367" t="s">
        <v>88</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89</v>
      </c>
      <c r="CU3" s="368"/>
      <c r="CV3" s="368"/>
      <c r="CW3" s="368"/>
      <c r="CX3" s="368"/>
      <c r="CY3" s="368"/>
      <c r="CZ3" s="368"/>
      <c r="DA3" s="369"/>
      <c r="DB3" s="367" t="s">
        <v>90</v>
      </c>
      <c r="DC3" s="368"/>
      <c r="DD3" s="368"/>
      <c r="DE3" s="368"/>
      <c r="DF3" s="368"/>
      <c r="DG3" s="368"/>
      <c r="DH3" s="368"/>
      <c r="DI3" s="369"/>
    </row>
    <row r="4" spans="1:119" ht="18.75" customHeight="1" x14ac:dyDescent="0.15">
      <c r="A4" s="178"/>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91</v>
      </c>
      <c r="AZ4" s="371"/>
      <c r="BA4" s="371"/>
      <c r="BB4" s="371"/>
      <c r="BC4" s="371"/>
      <c r="BD4" s="371"/>
      <c r="BE4" s="371"/>
      <c r="BF4" s="371"/>
      <c r="BG4" s="371"/>
      <c r="BH4" s="371"/>
      <c r="BI4" s="371"/>
      <c r="BJ4" s="371"/>
      <c r="BK4" s="371"/>
      <c r="BL4" s="371"/>
      <c r="BM4" s="372"/>
      <c r="BN4" s="373">
        <v>29802966</v>
      </c>
      <c r="BO4" s="374"/>
      <c r="BP4" s="374"/>
      <c r="BQ4" s="374"/>
      <c r="BR4" s="374"/>
      <c r="BS4" s="374"/>
      <c r="BT4" s="374"/>
      <c r="BU4" s="375"/>
      <c r="BV4" s="373">
        <v>32017872</v>
      </c>
      <c r="BW4" s="374"/>
      <c r="BX4" s="374"/>
      <c r="BY4" s="374"/>
      <c r="BZ4" s="374"/>
      <c r="CA4" s="374"/>
      <c r="CB4" s="374"/>
      <c r="CC4" s="375"/>
      <c r="CD4" s="376" t="s">
        <v>92</v>
      </c>
      <c r="CE4" s="377"/>
      <c r="CF4" s="377"/>
      <c r="CG4" s="377"/>
      <c r="CH4" s="377"/>
      <c r="CI4" s="377"/>
      <c r="CJ4" s="377"/>
      <c r="CK4" s="377"/>
      <c r="CL4" s="377"/>
      <c r="CM4" s="377"/>
      <c r="CN4" s="377"/>
      <c r="CO4" s="377"/>
      <c r="CP4" s="377"/>
      <c r="CQ4" s="377"/>
      <c r="CR4" s="377"/>
      <c r="CS4" s="378"/>
      <c r="CT4" s="379">
        <v>11.6</v>
      </c>
      <c r="CU4" s="380"/>
      <c r="CV4" s="380"/>
      <c r="CW4" s="380"/>
      <c r="CX4" s="380"/>
      <c r="CY4" s="380"/>
      <c r="CZ4" s="380"/>
      <c r="DA4" s="381"/>
      <c r="DB4" s="379">
        <v>5.0999999999999996</v>
      </c>
      <c r="DC4" s="380"/>
      <c r="DD4" s="380"/>
      <c r="DE4" s="380"/>
      <c r="DF4" s="380"/>
      <c r="DG4" s="380"/>
      <c r="DH4" s="380"/>
      <c r="DI4" s="381"/>
    </row>
    <row r="5" spans="1:119" ht="18.75" customHeight="1" x14ac:dyDescent="0.15">
      <c r="A5" s="178"/>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9" t="s">
        <v>93</v>
      </c>
      <c r="AN5" s="440"/>
      <c r="AO5" s="440"/>
      <c r="AP5" s="440"/>
      <c r="AQ5" s="440"/>
      <c r="AR5" s="440"/>
      <c r="AS5" s="440"/>
      <c r="AT5" s="441"/>
      <c r="AU5" s="442" t="s">
        <v>94</v>
      </c>
      <c r="AV5" s="443"/>
      <c r="AW5" s="443"/>
      <c r="AX5" s="443"/>
      <c r="AY5" s="444" t="s">
        <v>95</v>
      </c>
      <c r="AZ5" s="445"/>
      <c r="BA5" s="445"/>
      <c r="BB5" s="445"/>
      <c r="BC5" s="445"/>
      <c r="BD5" s="445"/>
      <c r="BE5" s="445"/>
      <c r="BF5" s="445"/>
      <c r="BG5" s="445"/>
      <c r="BH5" s="445"/>
      <c r="BI5" s="445"/>
      <c r="BJ5" s="445"/>
      <c r="BK5" s="445"/>
      <c r="BL5" s="445"/>
      <c r="BM5" s="446"/>
      <c r="BN5" s="410">
        <v>28293775</v>
      </c>
      <c r="BO5" s="411"/>
      <c r="BP5" s="411"/>
      <c r="BQ5" s="411"/>
      <c r="BR5" s="411"/>
      <c r="BS5" s="411"/>
      <c r="BT5" s="411"/>
      <c r="BU5" s="412"/>
      <c r="BV5" s="410">
        <v>31362742</v>
      </c>
      <c r="BW5" s="411"/>
      <c r="BX5" s="411"/>
      <c r="BY5" s="411"/>
      <c r="BZ5" s="411"/>
      <c r="CA5" s="411"/>
      <c r="CB5" s="411"/>
      <c r="CC5" s="412"/>
      <c r="CD5" s="413" t="s">
        <v>96</v>
      </c>
      <c r="CE5" s="414"/>
      <c r="CF5" s="414"/>
      <c r="CG5" s="414"/>
      <c r="CH5" s="414"/>
      <c r="CI5" s="414"/>
      <c r="CJ5" s="414"/>
      <c r="CK5" s="414"/>
      <c r="CL5" s="414"/>
      <c r="CM5" s="414"/>
      <c r="CN5" s="414"/>
      <c r="CO5" s="414"/>
      <c r="CP5" s="414"/>
      <c r="CQ5" s="414"/>
      <c r="CR5" s="414"/>
      <c r="CS5" s="415"/>
      <c r="CT5" s="407">
        <v>85.7</v>
      </c>
      <c r="CU5" s="408"/>
      <c r="CV5" s="408"/>
      <c r="CW5" s="408"/>
      <c r="CX5" s="408"/>
      <c r="CY5" s="408"/>
      <c r="CZ5" s="408"/>
      <c r="DA5" s="409"/>
      <c r="DB5" s="407">
        <v>90.2</v>
      </c>
      <c r="DC5" s="408"/>
      <c r="DD5" s="408"/>
      <c r="DE5" s="408"/>
      <c r="DF5" s="408"/>
      <c r="DG5" s="408"/>
      <c r="DH5" s="408"/>
      <c r="DI5" s="409"/>
    </row>
    <row r="6" spans="1:119" ht="18.75" customHeight="1" x14ac:dyDescent="0.15">
      <c r="A6" s="178"/>
      <c r="B6" s="416" t="s">
        <v>97</v>
      </c>
      <c r="C6" s="417"/>
      <c r="D6" s="417"/>
      <c r="E6" s="418"/>
      <c r="F6" s="418"/>
      <c r="G6" s="418"/>
      <c r="H6" s="418"/>
      <c r="I6" s="418"/>
      <c r="J6" s="418"/>
      <c r="K6" s="418"/>
      <c r="L6" s="418" t="s">
        <v>98</v>
      </c>
      <c r="M6" s="418"/>
      <c r="N6" s="418"/>
      <c r="O6" s="418"/>
      <c r="P6" s="418"/>
      <c r="Q6" s="418"/>
      <c r="R6" s="422"/>
      <c r="S6" s="422"/>
      <c r="T6" s="422"/>
      <c r="U6" s="422"/>
      <c r="V6" s="423"/>
      <c r="W6" s="426" t="s">
        <v>99</v>
      </c>
      <c r="X6" s="427"/>
      <c r="Y6" s="427"/>
      <c r="Z6" s="427"/>
      <c r="AA6" s="427"/>
      <c r="AB6" s="417"/>
      <c r="AC6" s="430" t="s">
        <v>100</v>
      </c>
      <c r="AD6" s="431"/>
      <c r="AE6" s="431"/>
      <c r="AF6" s="431"/>
      <c r="AG6" s="431"/>
      <c r="AH6" s="431"/>
      <c r="AI6" s="431"/>
      <c r="AJ6" s="431"/>
      <c r="AK6" s="431"/>
      <c r="AL6" s="432"/>
      <c r="AM6" s="439" t="s">
        <v>101</v>
      </c>
      <c r="AN6" s="440"/>
      <c r="AO6" s="440"/>
      <c r="AP6" s="440"/>
      <c r="AQ6" s="440"/>
      <c r="AR6" s="440"/>
      <c r="AS6" s="440"/>
      <c r="AT6" s="441"/>
      <c r="AU6" s="442" t="s">
        <v>102</v>
      </c>
      <c r="AV6" s="443"/>
      <c r="AW6" s="443"/>
      <c r="AX6" s="443"/>
      <c r="AY6" s="444" t="s">
        <v>103</v>
      </c>
      <c r="AZ6" s="445"/>
      <c r="BA6" s="445"/>
      <c r="BB6" s="445"/>
      <c r="BC6" s="445"/>
      <c r="BD6" s="445"/>
      <c r="BE6" s="445"/>
      <c r="BF6" s="445"/>
      <c r="BG6" s="445"/>
      <c r="BH6" s="445"/>
      <c r="BI6" s="445"/>
      <c r="BJ6" s="445"/>
      <c r="BK6" s="445"/>
      <c r="BL6" s="445"/>
      <c r="BM6" s="446"/>
      <c r="BN6" s="410">
        <v>1509191</v>
      </c>
      <c r="BO6" s="411"/>
      <c r="BP6" s="411"/>
      <c r="BQ6" s="411"/>
      <c r="BR6" s="411"/>
      <c r="BS6" s="411"/>
      <c r="BT6" s="411"/>
      <c r="BU6" s="412"/>
      <c r="BV6" s="410">
        <v>655130</v>
      </c>
      <c r="BW6" s="411"/>
      <c r="BX6" s="411"/>
      <c r="BY6" s="411"/>
      <c r="BZ6" s="411"/>
      <c r="CA6" s="411"/>
      <c r="CB6" s="411"/>
      <c r="CC6" s="412"/>
      <c r="CD6" s="413" t="s">
        <v>104</v>
      </c>
      <c r="CE6" s="414"/>
      <c r="CF6" s="414"/>
      <c r="CG6" s="414"/>
      <c r="CH6" s="414"/>
      <c r="CI6" s="414"/>
      <c r="CJ6" s="414"/>
      <c r="CK6" s="414"/>
      <c r="CL6" s="414"/>
      <c r="CM6" s="414"/>
      <c r="CN6" s="414"/>
      <c r="CO6" s="414"/>
      <c r="CP6" s="414"/>
      <c r="CQ6" s="414"/>
      <c r="CR6" s="414"/>
      <c r="CS6" s="415"/>
      <c r="CT6" s="447">
        <v>85.7</v>
      </c>
      <c r="CU6" s="448"/>
      <c r="CV6" s="448"/>
      <c r="CW6" s="448"/>
      <c r="CX6" s="448"/>
      <c r="CY6" s="448"/>
      <c r="CZ6" s="448"/>
      <c r="DA6" s="449"/>
      <c r="DB6" s="447">
        <v>93</v>
      </c>
      <c r="DC6" s="448"/>
      <c r="DD6" s="448"/>
      <c r="DE6" s="448"/>
      <c r="DF6" s="448"/>
      <c r="DG6" s="448"/>
      <c r="DH6" s="448"/>
      <c r="DI6" s="449"/>
    </row>
    <row r="7" spans="1:119" ht="18.75" customHeight="1" x14ac:dyDescent="0.15">
      <c r="A7" s="178"/>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33"/>
      <c r="AD7" s="434"/>
      <c r="AE7" s="434"/>
      <c r="AF7" s="434"/>
      <c r="AG7" s="434"/>
      <c r="AH7" s="434"/>
      <c r="AI7" s="434"/>
      <c r="AJ7" s="434"/>
      <c r="AK7" s="434"/>
      <c r="AL7" s="435"/>
      <c r="AM7" s="439" t="s">
        <v>105</v>
      </c>
      <c r="AN7" s="440"/>
      <c r="AO7" s="440"/>
      <c r="AP7" s="440"/>
      <c r="AQ7" s="440"/>
      <c r="AR7" s="440"/>
      <c r="AS7" s="440"/>
      <c r="AT7" s="441"/>
      <c r="AU7" s="442" t="s">
        <v>106</v>
      </c>
      <c r="AV7" s="443"/>
      <c r="AW7" s="443"/>
      <c r="AX7" s="443"/>
      <c r="AY7" s="444" t="s">
        <v>107</v>
      </c>
      <c r="AZ7" s="445"/>
      <c r="BA7" s="445"/>
      <c r="BB7" s="445"/>
      <c r="BC7" s="445"/>
      <c r="BD7" s="445"/>
      <c r="BE7" s="445"/>
      <c r="BF7" s="445"/>
      <c r="BG7" s="445"/>
      <c r="BH7" s="445"/>
      <c r="BI7" s="445"/>
      <c r="BJ7" s="445"/>
      <c r="BK7" s="445"/>
      <c r="BL7" s="445"/>
      <c r="BM7" s="446"/>
      <c r="BN7" s="410">
        <v>51439</v>
      </c>
      <c r="BO7" s="411"/>
      <c r="BP7" s="411"/>
      <c r="BQ7" s="411"/>
      <c r="BR7" s="411"/>
      <c r="BS7" s="411"/>
      <c r="BT7" s="411"/>
      <c r="BU7" s="412"/>
      <c r="BV7" s="410">
        <v>50720</v>
      </c>
      <c r="BW7" s="411"/>
      <c r="BX7" s="411"/>
      <c r="BY7" s="411"/>
      <c r="BZ7" s="411"/>
      <c r="CA7" s="411"/>
      <c r="CB7" s="411"/>
      <c r="CC7" s="412"/>
      <c r="CD7" s="413" t="s">
        <v>108</v>
      </c>
      <c r="CE7" s="414"/>
      <c r="CF7" s="414"/>
      <c r="CG7" s="414"/>
      <c r="CH7" s="414"/>
      <c r="CI7" s="414"/>
      <c r="CJ7" s="414"/>
      <c r="CK7" s="414"/>
      <c r="CL7" s="414"/>
      <c r="CM7" s="414"/>
      <c r="CN7" s="414"/>
      <c r="CO7" s="414"/>
      <c r="CP7" s="414"/>
      <c r="CQ7" s="414"/>
      <c r="CR7" s="414"/>
      <c r="CS7" s="415"/>
      <c r="CT7" s="410">
        <v>12566383</v>
      </c>
      <c r="CU7" s="411"/>
      <c r="CV7" s="411"/>
      <c r="CW7" s="411"/>
      <c r="CX7" s="411"/>
      <c r="CY7" s="411"/>
      <c r="CZ7" s="411"/>
      <c r="DA7" s="412"/>
      <c r="DB7" s="410">
        <v>11852054</v>
      </c>
      <c r="DC7" s="411"/>
      <c r="DD7" s="411"/>
      <c r="DE7" s="411"/>
      <c r="DF7" s="411"/>
      <c r="DG7" s="411"/>
      <c r="DH7" s="411"/>
      <c r="DI7" s="412"/>
    </row>
    <row r="8" spans="1:119" ht="18.75" customHeight="1" thickBot="1" x14ac:dyDescent="0.2">
      <c r="A8" s="178"/>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109</v>
      </c>
      <c r="AN8" s="440"/>
      <c r="AO8" s="440"/>
      <c r="AP8" s="440"/>
      <c r="AQ8" s="440"/>
      <c r="AR8" s="440"/>
      <c r="AS8" s="440"/>
      <c r="AT8" s="441"/>
      <c r="AU8" s="442" t="s">
        <v>110</v>
      </c>
      <c r="AV8" s="443"/>
      <c r="AW8" s="443"/>
      <c r="AX8" s="443"/>
      <c r="AY8" s="444" t="s">
        <v>111</v>
      </c>
      <c r="AZ8" s="445"/>
      <c r="BA8" s="445"/>
      <c r="BB8" s="445"/>
      <c r="BC8" s="445"/>
      <c r="BD8" s="445"/>
      <c r="BE8" s="445"/>
      <c r="BF8" s="445"/>
      <c r="BG8" s="445"/>
      <c r="BH8" s="445"/>
      <c r="BI8" s="445"/>
      <c r="BJ8" s="445"/>
      <c r="BK8" s="445"/>
      <c r="BL8" s="445"/>
      <c r="BM8" s="446"/>
      <c r="BN8" s="410">
        <v>1457752</v>
      </c>
      <c r="BO8" s="411"/>
      <c r="BP8" s="411"/>
      <c r="BQ8" s="411"/>
      <c r="BR8" s="411"/>
      <c r="BS8" s="411"/>
      <c r="BT8" s="411"/>
      <c r="BU8" s="412"/>
      <c r="BV8" s="410">
        <v>604410</v>
      </c>
      <c r="BW8" s="411"/>
      <c r="BX8" s="411"/>
      <c r="BY8" s="411"/>
      <c r="BZ8" s="411"/>
      <c r="CA8" s="411"/>
      <c r="CB8" s="411"/>
      <c r="CC8" s="412"/>
      <c r="CD8" s="413" t="s">
        <v>112</v>
      </c>
      <c r="CE8" s="414"/>
      <c r="CF8" s="414"/>
      <c r="CG8" s="414"/>
      <c r="CH8" s="414"/>
      <c r="CI8" s="414"/>
      <c r="CJ8" s="414"/>
      <c r="CK8" s="414"/>
      <c r="CL8" s="414"/>
      <c r="CM8" s="414"/>
      <c r="CN8" s="414"/>
      <c r="CO8" s="414"/>
      <c r="CP8" s="414"/>
      <c r="CQ8" s="414"/>
      <c r="CR8" s="414"/>
      <c r="CS8" s="415"/>
      <c r="CT8" s="450">
        <v>0.74</v>
      </c>
      <c r="CU8" s="451"/>
      <c r="CV8" s="451"/>
      <c r="CW8" s="451"/>
      <c r="CX8" s="451"/>
      <c r="CY8" s="451"/>
      <c r="CZ8" s="451"/>
      <c r="DA8" s="452"/>
      <c r="DB8" s="450">
        <v>0.76</v>
      </c>
      <c r="DC8" s="451"/>
      <c r="DD8" s="451"/>
      <c r="DE8" s="451"/>
      <c r="DF8" s="451"/>
      <c r="DG8" s="451"/>
      <c r="DH8" s="451"/>
      <c r="DI8" s="452"/>
    </row>
    <row r="9" spans="1:119" ht="18.75" customHeight="1" thickBot="1" x14ac:dyDescent="0.2">
      <c r="A9" s="178"/>
      <c r="B9" s="404" t="s">
        <v>113</v>
      </c>
      <c r="C9" s="405"/>
      <c r="D9" s="405"/>
      <c r="E9" s="405"/>
      <c r="F9" s="405"/>
      <c r="G9" s="405"/>
      <c r="H9" s="405"/>
      <c r="I9" s="405"/>
      <c r="J9" s="405"/>
      <c r="K9" s="453"/>
      <c r="L9" s="454" t="s">
        <v>114</v>
      </c>
      <c r="M9" s="455"/>
      <c r="N9" s="455"/>
      <c r="O9" s="455"/>
      <c r="P9" s="455"/>
      <c r="Q9" s="456"/>
      <c r="R9" s="457">
        <v>56414</v>
      </c>
      <c r="S9" s="458"/>
      <c r="T9" s="458"/>
      <c r="U9" s="458"/>
      <c r="V9" s="459"/>
      <c r="W9" s="367" t="s">
        <v>115</v>
      </c>
      <c r="X9" s="368"/>
      <c r="Y9" s="368"/>
      <c r="Z9" s="368"/>
      <c r="AA9" s="368"/>
      <c r="AB9" s="368"/>
      <c r="AC9" s="368"/>
      <c r="AD9" s="368"/>
      <c r="AE9" s="368"/>
      <c r="AF9" s="368"/>
      <c r="AG9" s="368"/>
      <c r="AH9" s="368"/>
      <c r="AI9" s="368"/>
      <c r="AJ9" s="368"/>
      <c r="AK9" s="368"/>
      <c r="AL9" s="369"/>
      <c r="AM9" s="439" t="s">
        <v>116</v>
      </c>
      <c r="AN9" s="440"/>
      <c r="AO9" s="440"/>
      <c r="AP9" s="440"/>
      <c r="AQ9" s="440"/>
      <c r="AR9" s="440"/>
      <c r="AS9" s="440"/>
      <c r="AT9" s="441"/>
      <c r="AU9" s="442" t="s">
        <v>102</v>
      </c>
      <c r="AV9" s="443"/>
      <c r="AW9" s="443"/>
      <c r="AX9" s="443"/>
      <c r="AY9" s="444" t="s">
        <v>117</v>
      </c>
      <c r="AZ9" s="445"/>
      <c r="BA9" s="445"/>
      <c r="BB9" s="445"/>
      <c r="BC9" s="445"/>
      <c r="BD9" s="445"/>
      <c r="BE9" s="445"/>
      <c r="BF9" s="445"/>
      <c r="BG9" s="445"/>
      <c r="BH9" s="445"/>
      <c r="BI9" s="445"/>
      <c r="BJ9" s="445"/>
      <c r="BK9" s="445"/>
      <c r="BL9" s="445"/>
      <c r="BM9" s="446"/>
      <c r="BN9" s="410">
        <v>853342</v>
      </c>
      <c r="BO9" s="411"/>
      <c r="BP9" s="411"/>
      <c r="BQ9" s="411"/>
      <c r="BR9" s="411"/>
      <c r="BS9" s="411"/>
      <c r="BT9" s="411"/>
      <c r="BU9" s="412"/>
      <c r="BV9" s="410">
        <v>-75526</v>
      </c>
      <c r="BW9" s="411"/>
      <c r="BX9" s="411"/>
      <c r="BY9" s="411"/>
      <c r="BZ9" s="411"/>
      <c r="CA9" s="411"/>
      <c r="CB9" s="411"/>
      <c r="CC9" s="412"/>
      <c r="CD9" s="413" t="s">
        <v>118</v>
      </c>
      <c r="CE9" s="414"/>
      <c r="CF9" s="414"/>
      <c r="CG9" s="414"/>
      <c r="CH9" s="414"/>
      <c r="CI9" s="414"/>
      <c r="CJ9" s="414"/>
      <c r="CK9" s="414"/>
      <c r="CL9" s="414"/>
      <c r="CM9" s="414"/>
      <c r="CN9" s="414"/>
      <c r="CO9" s="414"/>
      <c r="CP9" s="414"/>
      <c r="CQ9" s="414"/>
      <c r="CR9" s="414"/>
      <c r="CS9" s="415"/>
      <c r="CT9" s="407">
        <v>4.3</v>
      </c>
      <c r="CU9" s="408"/>
      <c r="CV9" s="408"/>
      <c r="CW9" s="408"/>
      <c r="CX9" s="408"/>
      <c r="CY9" s="408"/>
      <c r="CZ9" s="408"/>
      <c r="DA9" s="409"/>
      <c r="DB9" s="407">
        <v>4.3</v>
      </c>
      <c r="DC9" s="408"/>
      <c r="DD9" s="408"/>
      <c r="DE9" s="408"/>
      <c r="DF9" s="408"/>
      <c r="DG9" s="408"/>
      <c r="DH9" s="408"/>
      <c r="DI9" s="409"/>
    </row>
    <row r="10" spans="1:119" ht="18.75" customHeight="1" thickBot="1" x14ac:dyDescent="0.2">
      <c r="A10" s="178"/>
      <c r="B10" s="404"/>
      <c r="C10" s="405"/>
      <c r="D10" s="405"/>
      <c r="E10" s="405"/>
      <c r="F10" s="405"/>
      <c r="G10" s="405"/>
      <c r="H10" s="405"/>
      <c r="I10" s="405"/>
      <c r="J10" s="405"/>
      <c r="K10" s="453"/>
      <c r="L10" s="460" t="s">
        <v>119</v>
      </c>
      <c r="M10" s="440"/>
      <c r="N10" s="440"/>
      <c r="O10" s="440"/>
      <c r="P10" s="440"/>
      <c r="Q10" s="441"/>
      <c r="R10" s="461">
        <v>58395</v>
      </c>
      <c r="S10" s="462"/>
      <c r="T10" s="462"/>
      <c r="U10" s="462"/>
      <c r="V10" s="463"/>
      <c r="W10" s="398"/>
      <c r="X10" s="399"/>
      <c r="Y10" s="399"/>
      <c r="Z10" s="399"/>
      <c r="AA10" s="399"/>
      <c r="AB10" s="399"/>
      <c r="AC10" s="399"/>
      <c r="AD10" s="399"/>
      <c r="AE10" s="399"/>
      <c r="AF10" s="399"/>
      <c r="AG10" s="399"/>
      <c r="AH10" s="399"/>
      <c r="AI10" s="399"/>
      <c r="AJ10" s="399"/>
      <c r="AK10" s="399"/>
      <c r="AL10" s="402"/>
      <c r="AM10" s="439" t="s">
        <v>120</v>
      </c>
      <c r="AN10" s="440"/>
      <c r="AO10" s="440"/>
      <c r="AP10" s="440"/>
      <c r="AQ10" s="440"/>
      <c r="AR10" s="440"/>
      <c r="AS10" s="440"/>
      <c r="AT10" s="441"/>
      <c r="AU10" s="442" t="s">
        <v>102</v>
      </c>
      <c r="AV10" s="443"/>
      <c r="AW10" s="443"/>
      <c r="AX10" s="443"/>
      <c r="AY10" s="444" t="s">
        <v>121</v>
      </c>
      <c r="AZ10" s="445"/>
      <c r="BA10" s="445"/>
      <c r="BB10" s="445"/>
      <c r="BC10" s="445"/>
      <c r="BD10" s="445"/>
      <c r="BE10" s="445"/>
      <c r="BF10" s="445"/>
      <c r="BG10" s="445"/>
      <c r="BH10" s="445"/>
      <c r="BI10" s="445"/>
      <c r="BJ10" s="445"/>
      <c r="BK10" s="445"/>
      <c r="BL10" s="445"/>
      <c r="BM10" s="446"/>
      <c r="BN10" s="410">
        <v>56729</v>
      </c>
      <c r="BO10" s="411"/>
      <c r="BP10" s="411"/>
      <c r="BQ10" s="411"/>
      <c r="BR10" s="411"/>
      <c r="BS10" s="411"/>
      <c r="BT10" s="411"/>
      <c r="BU10" s="412"/>
      <c r="BV10" s="410">
        <v>597135</v>
      </c>
      <c r="BW10" s="411"/>
      <c r="BX10" s="411"/>
      <c r="BY10" s="411"/>
      <c r="BZ10" s="411"/>
      <c r="CA10" s="411"/>
      <c r="CB10" s="411"/>
      <c r="CC10" s="412"/>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4"/>
      <c r="C11" s="405"/>
      <c r="D11" s="405"/>
      <c r="E11" s="405"/>
      <c r="F11" s="405"/>
      <c r="G11" s="405"/>
      <c r="H11" s="405"/>
      <c r="I11" s="405"/>
      <c r="J11" s="405"/>
      <c r="K11" s="453"/>
      <c r="L11" s="464" t="s">
        <v>123</v>
      </c>
      <c r="M11" s="465"/>
      <c r="N11" s="465"/>
      <c r="O11" s="465"/>
      <c r="P11" s="465"/>
      <c r="Q11" s="466"/>
      <c r="R11" s="467" t="s">
        <v>124</v>
      </c>
      <c r="S11" s="468"/>
      <c r="T11" s="468"/>
      <c r="U11" s="468"/>
      <c r="V11" s="469"/>
      <c r="W11" s="398"/>
      <c r="X11" s="399"/>
      <c r="Y11" s="399"/>
      <c r="Z11" s="399"/>
      <c r="AA11" s="399"/>
      <c r="AB11" s="399"/>
      <c r="AC11" s="399"/>
      <c r="AD11" s="399"/>
      <c r="AE11" s="399"/>
      <c r="AF11" s="399"/>
      <c r="AG11" s="399"/>
      <c r="AH11" s="399"/>
      <c r="AI11" s="399"/>
      <c r="AJ11" s="399"/>
      <c r="AK11" s="399"/>
      <c r="AL11" s="402"/>
      <c r="AM11" s="439" t="s">
        <v>125</v>
      </c>
      <c r="AN11" s="440"/>
      <c r="AO11" s="440"/>
      <c r="AP11" s="440"/>
      <c r="AQ11" s="440"/>
      <c r="AR11" s="440"/>
      <c r="AS11" s="440"/>
      <c r="AT11" s="441"/>
      <c r="AU11" s="442" t="s">
        <v>126</v>
      </c>
      <c r="AV11" s="443"/>
      <c r="AW11" s="443"/>
      <c r="AX11" s="443"/>
      <c r="AY11" s="444" t="s">
        <v>127</v>
      </c>
      <c r="AZ11" s="445"/>
      <c r="BA11" s="445"/>
      <c r="BB11" s="445"/>
      <c r="BC11" s="445"/>
      <c r="BD11" s="445"/>
      <c r="BE11" s="445"/>
      <c r="BF11" s="445"/>
      <c r="BG11" s="445"/>
      <c r="BH11" s="445"/>
      <c r="BI11" s="445"/>
      <c r="BJ11" s="445"/>
      <c r="BK11" s="445"/>
      <c r="BL11" s="445"/>
      <c r="BM11" s="446"/>
      <c r="BN11" s="410">
        <v>0</v>
      </c>
      <c r="BO11" s="411"/>
      <c r="BP11" s="411"/>
      <c r="BQ11" s="411"/>
      <c r="BR11" s="411"/>
      <c r="BS11" s="411"/>
      <c r="BT11" s="411"/>
      <c r="BU11" s="412"/>
      <c r="BV11" s="410">
        <v>0</v>
      </c>
      <c r="BW11" s="411"/>
      <c r="BX11" s="411"/>
      <c r="BY11" s="411"/>
      <c r="BZ11" s="411"/>
      <c r="CA11" s="411"/>
      <c r="CB11" s="411"/>
      <c r="CC11" s="412"/>
      <c r="CD11" s="413" t="s">
        <v>128</v>
      </c>
      <c r="CE11" s="414"/>
      <c r="CF11" s="414"/>
      <c r="CG11" s="414"/>
      <c r="CH11" s="414"/>
      <c r="CI11" s="414"/>
      <c r="CJ11" s="414"/>
      <c r="CK11" s="414"/>
      <c r="CL11" s="414"/>
      <c r="CM11" s="414"/>
      <c r="CN11" s="414"/>
      <c r="CO11" s="414"/>
      <c r="CP11" s="414"/>
      <c r="CQ11" s="414"/>
      <c r="CR11" s="414"/>
      <c r="CS11" s="415"/>
      <c r="CT11" s="450" t="s">
        <v>129</v>
      </c>
      <c r="CU11" s="451"/>
      <c r="CV11" s="451"/>
      <c r="CW11" s="451"/>
      <c r="CX11" s="451"/>
      <c r="CY11" s="451"/>
      <c r="CZ11" s="451"/>
      <c r="DA11" s="452"/>
      <c r="DB11" s="450" t="s">
        <v>129</v>
      </c>
      <c r="DC11" s="451"/>
      <c r="DD11" s="451"/>
      <c r="DE11" s="451"/>
      <c r="DF11" s="451"/>
      <c r="DG11" s="451"/>
      <c r="DH11" s="451"/>
      <c r="DI11" s="452"/>
    </row>
    <row r="12" spans="1:119" ht="18.75" customHeight="1" x14ac:dyDescent="0.15">
      <c r="A12" s="178"/>
      <c r="B12" s="470" t="s">
        <v>130</v>
      </c>
      <c r="C12" s="471"/>
      <c r="D12" s="471"/>
      <c r="E12" s="471"/>
      <c r="F12" s="471"/>
      <c r="G12" s="471"/>
      <c r="H12" s="471"/>
      <c r="I12" s="471"/>
      <c r="J12" s="471"/>
      <c r="K12" s="472"/>
      <c r="L12" s="479" t="s">
        <v>131</v>
      </c>
      <c r="M12" s="480"/>
      <c r="N12" s="480"/>
      <c r="O12" s="480"/>
      <c r="P12" s="480"/>
      <c r="Q12" s="481"/>
      <c r="R12" s="482">
        <v>56274</v>
      </c>
      <c r="S12" s="483"/>
      <c r="T12" s="483"/>
      <c r="U12" s="483"/>
      <c r="V12" s="484"/>
      <c r="W12" s="485" t="s">
        <v>1</v>
      </c>
      <c r="X12" s="443"/>
      <c r="Y12" s="443"/>
      <c r="Z12" s="443"/>
      <c r="AA12" s="443"/>
      <c r="AB12" s="486"/>
      <c r="AC12" s="487" t="s">
        <v>132</v>
      </c>
      <c r="AD12" s="488"/>
      <c r="AE12" s="488"/>
      <c r="AF12" s="488"/>
      <c r="AG12" s="489"/>
      <c r="AH12" s="487" t="s">
        <v>133</v>
      </c>
      <c r="AI12" s="488"/>
      <c r="AJ12" s="488"/>
      <c r="AK12" s="488"/>
      <c r="AL12" s="490"/>
      <c r="AM12" s="439" t="s">
        <v>134</v>
      </c>
      <c r="AN12" s="440"/>
      <c r="AO12" s="440"/>
      <c r="AP12" s="440"/>
      <c r="AQ12" s="440"/>
      <c r="AR12" s="440"/>
      <c r="AS12" s="440"/>
      <c r="AT12" s="441"/>
      <c r="AU12" s="442" t="s">
        <v>126</v>
      </c>
      <c r="AV12" s="443"/>
      <c r="AW12" s="443"/>
      <c r="AX12" s="443"/>
      <c r="AY12" s="444" t="s">
        <v>135</v>
      </c>
      <c r="AZ12" s="445"/>
      <c r="BA12" s="445"/>
      <c r="BB12" s="445"/>
      <c r="BC12" s="445"/>
      <c r="BD12" s="445"/>
      <c r="BE12" s="445"/>
      <c r="BF12" s="445"/>
      <c r="BG12" s="445"/>
      <c r="BH12" s="445"/>
      <c r="BI12" s="445"/>
      <c r="BJ12" s="445"/>
      <c r="BK12" s="445"/>
      <c r="BL12" s="445"/>
      <c r="BM12" s="446"/>
      <c r="BN12" s="410">
        <v>0</v>
      </c>
      <c r="BO12" s="411"/>
      <c r="BP12" s="411"/>
      <c r="BQ12" s="411"/>
      <c r="BR12" s="411"/>
      <c r="BS12" s="411"/>
      <c r="BT12" s="411"/>
      <c r="BU12" s="412"/>
      <c r="BV12" s="410">
        <v>60000</v>
      </c>
      <c r="BW12" s="411"/>
      <c r="BX12" s="411"/>
      <c r="BY12" s="411"/>
      <c r="BZ12" s="411"/>
      <c r="CA12" s="411"/>
      <c r="CB12" s="411"/>
      <c r="CC12" s="412"/>
      <c r="CD12" s="413" t="s">
        <v>136</v>
      </c>
      <c r="CE12" s="414"/>
      <c r="CF12" s="414"/>
      <c r="CG12" s="414"/>
      <c r="CH12" s="414"/>
      <c r="CI12" s="414"/>
      <c r="CJ12" s="414"/>
      <c r="CK12" s="414"/>
      <c r="CL12" s="414"/>
      <c r="CM12" s="414"/>
      <c r="CN12" s="414"/>
      <c r="CO12" s="414"/>
      <c r="CP12" s="414"/>
      <c r="CQ12" s="414"/>
      <c r="CR12" s="414"/>
      <c r="CS12" s="415"/>
      <c r="CT12" s="450" t="s">
        <v>137</v>
      </c>
      <c r="CU12" s="451"/>
      <c r="CV12" s="451"/>
      <c r="CW12" s="451"/>
      <c r="CX12" s="451"/>
      <c r="CY12" s="451"/>
      <c r="CZ12" s="451"/>
      <c r="DA12" s="452"/>
      <c r="DB12" s="450" t="s">
        <v>138</v>
      </c>
      <c r="DC12" s="451"/>
      <c r="DD12" s="451"/>
      <c r="DE12" s="451"/>
      <c r="DF12" s="451"/>
      <c r="DG12" s="451"/>
      <c r="DH12" s="451"/>
      <c r="DI12" s="452"/>
    </row>
    <row r="13" spans="1:119" ht="18.75" customHeight="1" x14ac:dyDescent="0.15">
      <c r="A13" s="178"/>
      <c r="B13" s="473"/>
      <c r="C13" s="474"/>
      <c r="D13" s="474"/>
      <c r="E13" s="474"/>
      <c r="F13" s="474"/>
      <c r="G13" s="474"/>
      <c r="H13" s="474"/>
      <c r="I13" s="474"/>
      <c r="J13" s="474"/>
      <c r="K13" s="475"/>
      <c r="L13" s="187"/>
      <c r="M13" s="501" t="s">
        <v>139</v>
      </c>
      <c r="N13" s="502"/>
      <c r="O13" s="502"/>
      <c r="P13" s="502"/>
      <c r="Q13" s="503"/>
      <c r="R13" s="494">
        <v>52892</v>
      </c>
      <c r="S13" s="495"/>
      <c r="T13" s="495"/>
      <c r="U13" s="495"/>
      <c r="V13" s="496"/>
      <c r="W13" s="426" t="s">
        <v>140</v>
      </c>
      <c r="X13" s="427"/>
      <c r="Y13" s="427"/>
      <c r="Z13" s="427"/>
      <c r="AA13" s="427"/>
      <c r="AB13" s="417"/>
      <c r="AC13" s="461">
        <v>121</v>
      </c>
      <c r="AD13" s="462"/>
      <c r="AE13" s="462"/>
      <c r="AF13" s="462"/>
      <c r="AG13" s="504"/>
      <c r="AH13" s="461">
        <v>126</v>
      </c>
      <c r="AI13" s="462"/>
      <c r="AJ13" s="462"/>
      <c r="AK13" s="462"/>
      <c r="AL13" s="463"/>
      <c r="AM13" s="439" t="s">
        <v>141</v>
      </c>
      <c r="AN13" s="440"/>
      <c r="AO13" s="440"/>
      <c r="AP13" s="440"/>
      <c r="AQ13" s="440"/>
      <c r="AR13" s="440"/>
      <c r="AS13" s="440"/>
      <c r="AT13" s="441"/>
      <c r="AU13" s="442" t="s">
        <v>142</v>
      </c>
      <c r="AV13" s="443"/>
      <c r="AW13" s="443"/>
      <c r="AX13" s="443"/>
      <c r="AY13" s="444" t="s">
        <v>143</v>
      </c>
      <c r="AZ13" s="445"/>
      <c r="BA13" s="445"/>
      <c r="BB13" s="445"/>
      <c r="BC13" s="445"/>
      <c r="BD13" s="445"/>
      <c r="BE13" s="445"/>
      <c r="BF13" s="445"/>
      <c r="BG13" s="445"/>
      <c r="BH13" s="445"/>
      <c r="BI13" s="445"/>
      <c r="BJ13" s="445"/>
      <c r="BK13" s="445"/>
      <c r="BL13" s="445"/>
      <c r="BM13" s="446"/>
      <c r="BN13" s="410">
        <v>910071</v>
      </c>
      <c r="BO13" s="411"/>
      <c r="BP13" s="411"/>
      <c r="BQ13" s="411"/>
      <c r="BR13" s="411"/>
      <c r="BS13" s="411"/>
      <c r="BT13" s="411"/>
      <c r="BU13" s="412"/>
      <c r="BV13" s="410">
        <v>461609</v>
      </c>
      <c r="BW13" s="411"/>
      <c r="BX13" s="411"/>
      <c r="BY13" s="411"/>
      <c r="BZ13" s="411"/>
      <c r="CA13" s="411"/>
      <c r="CB13" s="411"/>
      <c r="CC13" s="412"/>
      <c r="CD13" s="413" t="s">
        <v>144</v>
      </c>
      <c r="CE13" s="414"/>
      <c r="CF13" s="414"/>
      <c r="CG13" s="414"/>
      <c r="CH13" s="414"/>
      <c r="CI13" s="414"/>
      <c r="CJ13" s="414"/>
      <c r="CK13" s="414"/>
      <c r="CL13" s="414"/>
      <c r="CM13" s="414"/>
      <c r="CN13" s="414"/>
      <c r="CO13" s="414"/>
      <c r="CP13" s="414"/>
      <c r="CQ13" s="414"/>
      <c r="CR13" s="414"/>
      <c r="CS13" s="415"/>
      <c r="CT13" s="407">
        <v>-3</v>
      </c>
      <c r="CU13" s="408"/>
      <c r="CV13" s="408"/>
      <c r="CW13" s="408"/>
      <c r="CX13" s="408"/>
      <c r="CY13" s="408"/>
      <c r="CZ13" s="408"/>
      <c r="DA13" s="409"/>
      <c r="DB13" s="407">
        <v>-3.1</v>
      </c>
      <c r="DC13" s="408"/>
      <c r="DD13" s="408"/>
      <c r="DE13" s="408"/>
      <c r="DF13" s="408"/>
      <c r="DG13" s="408"/>
      <c r="DH13" s="408"/>
      <c r="DI13" s="409"/>
    </row>
    <row r="14" spans="1:119" ht="18.75" customHeight="1" thickBot="1" x14ac:dyDescent="0.2">
      <c r="A14" s="178"/>
      <c r="B14" s="473"/>
      <c r="C14" s="474"/>
      <c r="D14" s="474"/>
      <c r="E14" s="474"/>
      <c r="F14" s="474"/>
      <c r="G14" s="474"/>
      <c r="H14" s="474"/>
      <c r="I14" s="474"/>
      <c r="J14" s="474"/>
      <c r="K14" s="475"/>
      <c r="L14" s="491" t="s">
        <v>145</v>
      </c>
      <c r="M14" s="492"/>
      <c r="N14" s="492"/>
      <c r="O14" s="492"/>
      <c r="P14" s="492"/>
      <c r="Q14" s="493"/>
      <c r="R14" s="494">
        <v>57024</v>
      </c>
      <c r="S14" s="495"/>
      <c r="T14" s="495"/>
      <c r="U14" s="495"/>
      <c r="V14" s="496"/>
      <c r="W14" s="400"/>
      <c r="X14" s="401"/>
      <c r="Y14" s="401"/>
      <c r="Z14" s="401"/>
      <c r="AA14" s="401"/>
      <c r="AB14" s="390"/>
      <c r="AC14" s="497">
        <v>0.5</v>
      </c>
      <c r="AD14" s="498"/>
      <c r="AE14" s="498"/>
      <c r="AF14" s="498"/>
      <c r="AG14" s="499"/>
      <c r="AH14" s="497">
        <v>0.5</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0"/>
      <c r="BO14" s="411"/>
      <c r="BP14" s="411"/>
      <c r="BQ14" s="411"/>
      <c r="BR14" s="411"/>
      <c r="BS14" s="411"/>
      <c r="BT14" s="411"/>
      <c r="BU14" s="412"/>
      <c r="BV14" s="410"/>
      <c r="BW14" s="411"/>
      <c r="BX14" s="411"/>
      <c r="BY14" s="411"/>
      <c r="BZ14" s="411"/>
      <c r="CA14" s="411"/>
      <c r="CB14" s="411"/>
      <c r="CC14" s="412"/>
      <c r="CD14" s="505" t="s">
        <v>146</v>
      </c>
      <c r="CE14" s="506"/>
      <c r="CF14" s="506"/>
      <c r="CG14" s="506"/>
      <c r="CH14" s="506"/>
      <c r="CI14" s="506"/>
      <c r="CJ14" s="506"/>
      <c r="CK14" s="506"/>
      <c r="CL14" s="506"/>
      <c r="CM14" s="506"/>
      <c r="CN14" s="506"/>
      <c r="CO14" s="506"/>
      <c r="CP14" s="506"/>
      <c r="CQ14" s="506"/>
      <c r="CR14" s="506"/>
      <c r="CS14" s="507"/>
      <c r="CT14" s="508" t="s">
        <v>129</v>
      </c>
      <c r="CU14" s="509"/>
      <c r="CV14" s="509"/>
      <c r="CW14" s="509"/>
      <c r="CX14" s="509"/>
      <c r="CY14" s="509"/>
      <c r="CZ14" s="509"/>
      <c r="DA14" s="510"/>
      <c r="DB14" s="508" t="s">
        <v>129</v>
      </c>
      <c r="DC14" s="509"/>
      <c r="DD14" s="509"/>
      <c r="DE14" s="509"/>
      <c r="DF14" s="509"/>
      <c r="DG14" s="509"/>
      <c r="DH14" s="509"/>
      <c r="DI14" s="510"/>
    </row>
    <row r="15" spans="1:119" ht="18.75" customHeight="1" x14ac:dyDescent="0.15">
      <c r="A15" s="178"/>
      <c r="B15" s="473"/>
      <c r="C15" s="474"/>
      <c r="D15" s="474"/>
      <c r="E15" s="474"/>
      <c r="F15" s="474"/>
      <c r="G15" s="474"/>
      <c r="H15" s="474"/>
      <c r="I15" s="474"/>
      <c r="J15" s="474"/>
      <c r="K15" s="475"/>
      <c r="L15" s="187"/>
      <c r="M15" s="501" t="s">
        <v>147</v>
      </c>
      <c r="N15" s="502"/>
      <c r="O15" s="502"/>
      <c r="P15" s="502"/>
      <c r="Q15" s="503"/>
      <c r="R15" s="494">
        <v>53403</v>
      </c>
      <c r="S15" s="495"/>
      <c r="T15" s="495"/>
      <c r="U15" s="495"/>
      <c r="V15" s="496"/>
      <c r="W15" s="426" t="s">
        <v>148</v>
      </c>
      <c r="X15" s="427"/>
      <c r="Y15" s="427"/>
      <c r="Z15" s="427"/>
      <c r="AA15" s="427"/>
      <c r="AB15" s="417"/>
      <c r="AC15" s="461">
        <v>4909</v>
      </c>
      <c r="AD15" s="462"/>
      <c r="AE15" s="462"/>
      <c r="AF15" s="462"/>
      <c r="AG15" s="504"/>
      <c r="AH15" s="461">
        <v>5703</v>
      </c>
      <c r="AI15" s="462"/>
      <c r="AJ15" s="462"/>
      <c r="AK15" s="462"/>
      <c r="AL15" s="463"/>
      <c r="AM15" s="439"/>
      <c r="AN15" s="440"/>
      <c r="AO15" s="440"/>
      <c r="AP15" s="440"/>
      <c r="AQ15" s="440"/>
      <c r="AR15" s="440"/>
      <c r="AS15" s="440"/>
      <c r="AT15" s="441"/>
      <c r="AU15" s="442"/>
      <c r="AV15" s="443"/>
      <c r="AW15" s="443"/>
      <c r="AX15" s="443"/>
      <c r="AY15" s="370" t="s">
        <v>149</v>
      </c>
      <c r="AZ15" s="371"/>
      <c r="BA15" s="371"/>
      <c r="BB15" s="371"/>
      <c r="BC15" s="371"/>
      <c r="BD15" s="371"/>
      <c r="BE15" s="371"/>
      <c r="BF15" s="371"/>
      <c r="BG15" s="371"/>
      <c r="BH15" s="371"/>
      <c r="BI15" s="371"/>
      <c r="BJ15" s="371"/>
      <c r="BK15" s="371"/>
      <c r="BL15" s="371"/>
      <c r="BM15" s="372"/>
      <c r="BN15" s="373">
        <v>6912801</v>
      </c>
      <c r="BO15" s="374"/>
      <c r="BP15" s="374"/>
      <c r="BQ15" s="374"/>
      <c r="BR15" s="374"/>
      <c r="BS15" s="374"/>
      <c r="BT15" s="374"/>
      <c r="BU15" s="375"/>
      <c r="BV15" s="373">
        <v>7051903</v>
      </c>
      <c r="BW15" s="374"/>
      <c r="BX15" s="374"/>
      <c r="BY15" s="374"/>
      <c r="BZ15" s="374"/>
      <c r="CA15" s="374"/>
      <c r="CB15" s="374"/>
      <c r="CC15" s="375"/>
      <c r="CD15" s="511" t="s">
        <v>150</v>
      </c>
      <c r="CE15" s="512"/>
      <c r="CF15" s="512"/>
      <c r="CG15" s="512"/>
      <c r="CH15" s="512"/>
      <c r="CI15" s="512"/>
      <c r="CJ15" s="512"/>
      <c r="CK15" s="512"/>
      <c r="CL15" s="512"/>
      <c r="CM15" s="512"/>
      <c r="CN15" s="512"/>
      <c r="CO15" s="512"/>
      <c r="CP15" s="512"/>
      <c r="CQ15" s="512"/>
      <c r="CR15" s="512"/>
      <c r="CS15" s="513"/>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3"/>
      <c r="C16" s="474"/>
      <c r="D16" s="474"/>
      <c r="E16" s="474"/>
      <c r="F16" s="474"/>
      <c r="G16" s="474"/>
      <c r="H16" s="474"/>
      <c r="I16" s="474"/>
      <c r="J16" s="474"/>
      <c r="K16" s="475"/>
      <c r="L16" s="491" t="s">
        <v>151</v>
      </c>
      <c r="M16" s="514"/>
      <c r="N16" s="514"/>
      <c r="O16" s="514"/>
      <c r="P16" s="514"/>
      <c r="Q16" s="515"/>
      <c r="R16" s="516" t="s">
        <v>152</v>
      </c>
      <c r="S16" s="517"/>
      <c r="T16" s="517"/>
      <c r="U16" s="517"/>
      <c r="V16" s="518"/>
      <c r="W16" s="400"/>
      <c r="X16" s="401"/>
      <c r="Y16" s="401"/>
      <c r="Z16" s="401"/>
      <c r="AA16" s="401"/>
      <c r="AB16" s="390"/>
      <c r="AC16" s="497">
        <v>22</v>
      </c>
      <c r="AD16" s="498"/>
      <c r="AE16" s="498"/>
      <c r="AF16" s="498"/>
      <c r="AG16" s="499"/>
      <c r="AH16" s="497">
        <v>24.7</v>
      </c>
      <c r="AI16" s="498"/>
      <c r="AJ16" s="498"/>
      <c r="AK16" s="498"/>
      <c r="AL16" s="500"/>
      <c r="AM16" s="439"/>
      <c r="AN16" s="440"/>
      <c r="AO16" s="440"/>
      <c r="AP16" s="440"/>
      <c r="AQ16" s="440"/>
      <c r="AR16" s="440"/>
      <c r="AS16" s="440"/>
      <c r="AT16" s="441"/>
      <c r="AU16" s="442"/>
      <c r="AV16" s="443"/>
      <c r="AW16" s="443"/>
      <c r="AX16" s="443"/>
      <c r="AY16" s="444" t="s">
        <v>153</v>
      </c>
      <c r="AZ16" s="445"/>
      <c r="BA16" s="445"/>
      <c r="BB16" s="445"/>
      <c r="BC16" s="445"/>
      <c r="BD16" s="445"/>
      <c r="BE16" s="445"/>
      <c r="BF16" s="445"/>
      <c r="BG16" s="445"/>
      <c r="BH16" s="445"/>
      <c r="BI16" s="445"/>
      <c r="BJ16" s="445"/>
      <c r="BK16" s="445"/>
      <c r="BL16" s="445"/>
      <c r="BM16" s="446"/>
      <c r="BN16" s="410">
        <v>9701304</v>
      </c>
      <c r="BO16" s="411"/>
      <c r="BP16" s="411"/>
      <c r="BQ16" s="411"/>
      <c r="BR16" s="411"/>
      <c r="BS16" s="411"/>
      <c r="BT16" s="411"/>
      <c r="BU16" s="412"/>
      <c r="BV16" s="410">
        <v>9225882</v>
      </c>
      <c r="BW16" s="411"/>
      <c r="BX16" s="411"/>
      <c r="BY16" s="411"/>
      <c r="BZ16" s="411"/>
      <c r="CA16" s="411"/>
      <c r="CB16" s="411"/>
      <c r="CC16" s="412"/>
      <c r="CD16" s="191"/>
      <c r="CE16" s="524"/>
      <c r="CF16" s="524"/>
      <c r="CG16" s="524"/>
      <c r="CH16" s="524"/>
      <c r="CI16" s="524"/>
      <c r="CJ16" s="524"/>
      <c r="CK16" s="524"/>
      <c r="CL16" s="524"/>
      <c r="CM16" s="524"/>
      <c r="CN16" s="524"/>
      <c r="CO16" s="524"/>
      <c r="CP16" s="524"/>
      <c r="CQ16" s="524"/>
      <c r="CR16" s="524"/>
      <c r="CS16" s="525"/>
      <c r="CT16" s="407"/>
      <c r="CU16" s="408"/>
      <c r="CV16" s="408"/>
      <c r="CW16" s="408"/>
      <c r="CX16" s="408"/>
      <c r="CY16" s="408"/>
      <c r="CZ16" s="408"/>
      <c r="DA16" s="409"/>
      <c r="DB16" s="407"/>
      <c r="DC16" s="408"/>
      <c r="DD16" s="408"/>
      <c r="DE16" s="408"/>
      <c r="DF16" s="408"/>
      <c r="DG16" s="408"/>
      <c r="DH16" s="408"/>
      <c r="DI16" s="409"/>
    </row>
    <row r="17" spans="1:113" ht="18.75" customHeight="1" thickBot="1" x14ac:dyDescent="0.2">
      <c r="A17" s="178"/>
      <c r="B17" s="476"/>
      <c r="C17" s="477"/>
      <c r="D17" s="477"/>
      <c r="E17" s="477"/>
      <c r="F17" s="477"/>
      <c r="G17" s="477"/>
      <c r="H17" s="477"/>
      <c r="I17" s="477"/>
      <c r="J17" s="477"/>
      <c r="K17" s="478"/>
      <c r="L17" s="192"/>
      <c r="M17" s="521" t="s">
        <v>154</v>
      </c>
      <c r="N17" s="522"/>
      <c r="O17" s="522"/>
      <c r="P17" s="522"/>
      <c r="Q17" s="523"/>
      <c r="R17" s="516" t="s">
        <v>155</v>
      </c>
      <c r="S17" s="517"/>
      <c r="T17" s="517"/>
      <c r="U17" s="517"/>
      <c r="V17" s="518"/>
      <c r="W17" s="426" t="s">
        <v>156</v>
      </c>
      <c r="X17" s="427"/>
      <c r="Y17" s="427"/>
      <c r="Z17" s="427"/>
      <c r="AA17" s="427"/>
      <c r="AB17" s="417"/>
      <c r="AC17" s="461">
        <v>17323</v>
      </c>
      <c r="AD17" s="462"/>
      <c r="AE17" s="462"/>
      <c r="AF17" s="462"/>
      <c r="AG17" s="504"/>
      <c r="AH17" s="461">
        <v>17282</v>
      </c>
      <c r="AI17" s="462"/>
      <c r="AJ17" s="462"/>
      <c r="AK17" s="462"/>
      <c r="AL17" s="463"/>
      <c r="AM17" s="439"/>
      <c r="AN17" s="440"/>
      <c r="AO17" s="440"/>
      <c r="AP17" s="440"/>
      <c r="AQ17" s="440"/>
      <c r="AR17" s="440"/>
      <c r="AS17" s="440"/>
      <c r="AT17" s="441"/>
      <c r="AU17" s="442"/>
      <c r="AV17" s="443"/>
      <c r="AW17" s="443"/>
      <c r="AX17" s="443"/>
      <c r="AY17" s="444" t="s">
        <v>157</v>
      </c>
      <c r="AZ17" s="445"/>
      <c r="BA17" s="445"/>
      <c r="BB17" s="445"/>
      <c r="BC17" s="445"/>
      <c r="BD17" s="445"/>
      <c r="BE17" s="445"/>
      <c r="BF17" s="445"/>
      <c r="BG17" s="445"/>
      <c r="BH17" s="445"/>
      <c r="BI17" s="445"/>
      <c r="BJ17" s="445"/>
      <c r="BK17" s="445"/>
      <c r="BL17" s="445"/>
      <c r="BM17" s="446"/>
      <c r="BN17" s="410">
        <v>8721829</v>
      </c>
      <c r="BO17" s="411"/>
      <c r="BP17" s="411"/>
      <c r="BQ17" s="411"/>
      <c r="BR17" s="411"/>
      <c r="BS17" s="411"/>
      <c r="BT17" s="411"/>
      <c r="BU17" s="412"/>
      <c r="BV17" s="410">
        <v>8917195</v>
      </c>
      <c r="BW17" s="411"/>
      <c r="BX17" s="411"/>
      <c r="BY17" s="411"/>
      <c r="BZ17" s="411"/>
      <c r="CA17" s="411"/>
      <c r="CB17" s="411"/>
      <c r="CC17" s="412"/>
      <c r="CD17" s="191"/>
      <c r="CE17" s="524"/>
      <c r="CF17" s="524"/>
      <c r="CG17" s="524"/>
      <c r="CH17" s="524"/>
      <c r="CI17" s="524"/>
      <c r="CJ17" s="524"/>
      <c r="CK17" s="524"/>
      <c r="CL17" s="524"/>
      <c r="CM17" s="524"/>
      <c r="CN17" s="524"/>
      <c r="CO17" s="524"/>
      <c r="CP17" s="524"/>
      <c r="CQ17" s="524"/>
      <c r="CR17" s="524"/>
      <c r="CS17" s="525"/>
      <c r="CT17" s="407"/>
      <c r="CU17" s="408"/>
      <c r="CV17" s="408"/>
      <c r="CW17" s="408"/>
      <c r="CX17" s="408"/>
      <c r="CY17" s="408"/>
      <c r="CZ17" s="408"/>
      <c r="DA17" s="409"/>
      <c r="DB17" s="407"/>
      <c r="DC17" s="408"/>
      <c r="DD17" s="408"/>
      <c r="DE17" s="408"/>
      <c r="DF17" s="408"/>
      <c r="DG17" s="408"/>
      <c r="DH17" s="408"/>
      <c r="DI17" s="409"/>
    </row>
    <row r="18" spans="1:113" ht="18.75" customHeight="1" thickBot="1" x14ac:dyDescent="0.2">
      <c r="A18" s="178"/>
      <c r="B18" s="532" t="s">
        <v>158</v>
      </c>
      <c r="C18" s="453"/>
      <c r="D18" s="453"/>
      <c r="E18" s="533"/>
      <c r="F18" s="533"/>
      <c r="G18" s="533"/>
      <c r="H18" s="533"/>
      <c r="I18" s="533"/>
      <c r="J18" s="533"/>
      <c r="K18" s="533"/>
      <c r="L18" s="534">
        <v>10.16</v>
      </c>
      <c r="M18" s="534"/>
      <c r="N18" s="534"/>
      <c r="O18" s="534"/>
      <c r="P18" s="534"/>
      <c r="Q18" s="534"/>
      <c r="R18" s="535"/>
      <c r="S18" s="535"/>
      <c r="T18" s="535"/>
      <c r="U18" s="535"/>
      <c r="V18" s="536"/>
      <c r="W18" s="428"/>
      <c r="X18" s="429"/>
      <c r="Y18" s="429"/>
      <c r="Z18" s="429"/>
      <c r="AA18" s="429"/>
      <c r="AB18" s="420"/>
      <c r="AC18" s="537">
        <v>77.5</v>
      </c>
      <c r="AD18" s="538"/>
      <c r="AE18" s="538"/>
      <c r="AF18" s="538"/>
      <c r="AG18" s="539"/>
      <c r="AH18" s="537">
        <v>74.8</v>
      </c>
      <c r="AI18" s="538"/>
      <c r="AJ18" s="538"/>
      <c r="AK18" s="538"/>
      <c r="AL18" s="540"/>
      <c r="AM18" s="439"/>
      <c r="AN18" s="440"/>
      <c r="AO18" s="440"/>
      <c r="AP18" s="440"/>
      <c r="AQ18" s="440"/>
      <c r="AR18" s="440"/>
      <c r="AS18" s="440"/>
      <c r="AT18" s="441"/>
      <c r="AU18" s="442"/>
      <c r="AV18" s="443"/>
      <c r="AW18" s="443"/>
      <c r="AX18" s="443"/>
      <c r="AY18" s="444" t="s">
        <v>159</v>
      </c>
      <c r="AZ18" s="445"/>
      <c r="BA18" s="445"/>
      <c r="BB18" s="445"/>
      <c r="BC18" s="445"/>
      <c r="BD18" s="445"/>
      <c r="BE18" s="445"/>
      <c r="BF18" s="445"/>
      <c r="BG18" s="445"/>
      <c r="BH18" s="445"/>
      <c r="BI18" s="445"/>
      <c r="BJ18" s="445"/>
      <c r="BK18" s="445"/>
      <c r="BL18" s="445"/>
      <c r="BM18" s="446"/>
      <c r="BN18" s="410">
        <v>11765994</v>
      </c>
      <c r="BO18" s="411"/>
      <c r="BP18" s="411"/>
      <c r="BQ18" s="411"/>
      <c r="BR18" s="411"/>
      <c r="BS18" s="411"/>
      <c r="BT18" s="411"/>
      <c r="BU18" s="412"/>
      <c r="BV18" s="410">
        <v>12008937</v>
      </c>
      <c r="BW18" s="411"/>
      <c r="BX18" s="411"/>
      <c r="BY18" s="411"/>
      <c r="BZ18" s="411"/>
      <c r="CA18" s="411"/>
      <c r="CB18" s="411"/>
      <c r="CC18" s="412"/>
      <c r="CD18" s="191"/>
      <c r="CE18" s="524"/>
      <c r="CF18" s="524"/>
      <c r="CG18" s="524"/>
      <c r="CH18" s="524"/>
      <c r="CI18" s="524"/>
      <c r="CJ18" s="524"/>
      <c r="CK18" s="524"/>
      <c r="CL18" s="524"/>
      <c r="CM18" s="524"/>
      <c r="CN18" s="524"/>
      <c r="CO18" s="524"/>
      <c r="CP18" s="524"/>
      <c r="CQ18" s="524"/>
      <c r="CR18" s="524"/>
      <c r="CS18" s="525"/>
      <c r="CT18" s="407"/>
      <c r="CU18" s="408"/>
      <c r="CV18" s="408"/>
      <c r="CW18" s="408"/>
      <c r="CX18" s="408"/>
      <c r="CY18" s="408"/>
      <c r="CZ18" s="408"/>
      <c r="DA18" s="409"/>
      <c r="DB18" s="407"/>
      <c r="DC18" s="408"/>
      <c r="DD18" s="408"/>
      <c r="DE18" s="408"/>
      <c r="DF18" s="408"/>
      <c r="DG18" s="408"/>
      <c r="DH18" s="408"/>
      <c r="DI18" s="409"/>
    </row>
    <row r="19" spans="1:113" ht="18.75" customHeight="1" thickBot="1" x14ac:dyDescent="0.2">
      <c r="A19" s="178"/>
      <c r="B19" s="532" t="s">
        <v>160</v>
      </c>
      <c r="C19" s="453"/>
      <c r="D19" s="453"/>
      <c r="E19" s="533"/>
      <c r="F19" s="533"/>
      <c r="G19" s="533"/>
      <c r="H19" s="533"/>
      <c r="I19" s="533"/>
      <c r="J19" s="533"/>
      <c r="K19" s="533"/>
      <c r="L19" s="541">
        <v>5553</v>
      </c>
      <c r="M19" s="541"/>
      <c r="N19" s="541"/>
      <c r="O19" s="541"/>
      <c r="P19" s="541"/>
      <c r="Q19" s="541"/>
      <c r="R19" s="542"/>
      <c r="S19" s="542"/>
      <c r="T19" s="542"/>
      <c r="U19" s="542"/>
      <c r="V19" s="543"/>
      <c r="W19" s="367"/>
      <c r="X19" s="368"/>
      <c r="Y19" s="368"/>
      <c r="Z19" s="368"/>
      <c r="AA19" s="368"/>
      <c r="AB19" s="368"/>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161</v>
      </c>
      <c r="AZ19" s="445"/>
      <c r="BA19" s="445"/>
      <c r="BB19" s="445"/>
      <c r="BC19" s="445"/>
      <c r="BD19" s="445"/>
      <c r="BE19" s="445"/>
      <c r="BF19" s="445"/>
      <c r="BG19" s="445"/>
      <c r="BH19" s="445"/>
      <c r="BI19" s="445"/>
      <c r="BJ19" s="445"/>
      <c r="BK19" s="445"/>
      <c r="BL19" s="445"/>
      <c r="BM19" s="446"/>
      <c r="BN19" s="410">
        <v>16551457</v>
      </c>
      <c r="BO19" s="411"/>
      <c r="BP19" s="411"/>
      <c r="BQ19" s="411"/>
      <c r="BR19" s="411"/>
      <c r="BS19" s="411"/>
      <c r="BT19" s="411"/>
      <c r="BU19" s="412"/>
      <c r="BV19" s="410">
        <v>16322471</v>
      </c>
      <c r="BW19" s="411"/>
      <c r="BX19" s="411"/>
      <c r="BY19" s="411"/>
      <c r="BZ19" s="411"/>
      <c r="CA19" s="411"/>
      <c r="CB19" s="411"/>
      <c r="CC19" s="412"/>
      <c r="CD19" s="191"/>
      <c r="CE19" s="524"/>
      <c r="CF19" s="524"/>
      <c r="CG19" s="524"/>
      <c r="CH19" s="524"/>
      <c r="CI19" s="524"/>
      <c r="CJ19" s="524"/>
      <c r="CK19" s="524"/>
      <c r="CL19" s="524"/>
      <c r="CM19" s="524"/>
      <c r="CN19" s="524"/>
      <c r="CO19" s="524"/>
      <c r="CP19" s="524"/>
      <c r="CQ19" s="524"/>
      <c r="CR19" s="524"/>
      <c r="CS19" s="525"/>
      <c r="CT19" s="407"/>
      <c r="CU19" s="408"/>
      <c r="CV19" s="408"/>
      <c r="CW19" s="408"/>
      <c r="CX19" s="408"/>
      <c r="CY19" s="408"/>
      <c r="CZ19" s="408"/>
      <c r="DA19" s="409"/>
      <c r="DB19" s="407"/>
      <c r="DC19" s="408"/>
      <c r="DD19" s="408"/>
      <c r="DE19" s="408"/>
      <c r="DF19" s="408"/>
      <c r="DG19" s="408"/>
      <c r="DH19" s="408"/>
      <c r="DI19" s="409"/>
    </row>
    <row r="20" spans="1:113" ht="18.75" customHeight="1" thickBot="1" x14ac:dyDescent="0.2">
      <c r="A20" s="178"/>
      <c r="B20" s="532" t="s">
        <v>162</v>
      </c>
      <c r="C20" s="453"/>
      <c r="D20" s="453"/>
      <c r="E20" s="533"/>
      <c r="F20" s="533"/>
      <c r="G20" s="533"/>
      <c r="H20" s="533"/>
      <c r="I20" s="533"/>
      <c r="J20" s="533"/>
      <c r="K20" s="533"/>
      <c r="L20" s="541">
        <v>28148</v>
      </c>
      <c r="M20" s="541"/>
      <c r="N20" s="541"/>
      <c r="O20" s="541"/>
      <c r="P20" s="541"/>
      <c r="Q20" s="541"/>
      <c r="R20" s="542"/>
      <c r="S20" s="542"/>
      <c r="T20" s="542"/>
      <c r="U20" s="542"/>
      <c r="V20" s="543"/>
      <c r="W20" s="428"/>
      <c r="X20" s="429"/>
      <c r="Y20" s="429"/>
      <c r="Z20" s="429"/>
      <c r="AA20" s="429"/>
      <c r="AB20" s="429"/>
      <c r="AC20" s="544"/>
      <c r="AD20" s="544"/>
      <c r="AE20" s="544"/>
      <c r="AF20" s="544"/>
      <c r="AG20" s="544"/>
      <c r="AH20" s="544"/>
      <c r="AI20" s="544"/>
      <c r="AJ20" s="544"/>
      <c r="AK20" s="544"/>
      <c r="AL20" s="545"/>
      <c r="AM20" s="546"/>
      <c r="AN20" s="465"/>
      <c r="AO20" s="465"/>
      <c r="AP20" s="465"/>
      <c r="AQ20" s="465"/>
      <c r="AR20" s="465"/>
      <c r="AS20" s="465"/>
      <c r="AT20" s="466"/>
      <c r="AU20" s="547"/>
      <c r="AV20" s="548"/>
      <c r="AW20" s="548"/>
      <c r="AX20" s="549"/>
      <c r="AY20" s="444"/>
      <c r="AZ20" s="445"/>
      <c r="BA20" s="445"/>
      <c r="BB20" s="445"/>
      <c r="BC20" s="445"/>
      <c r="BD20" s="445"/>
      <c r="BE20" s="445"/>
      <c r="BF20" s="445"/>
      <c r="BG20" s="445"/>
      <c r="BH20" s="445"/>
      <c r="BI20" s="445"/>
      <c r="BJ20" s="445"/>
      <c r="BK20" s="445"/>
      <c r="BL20" s="445"/>
      <c r="BM20" s="446"/>
      <c r="BN20" s="410"/>
      <c r="BO20" s="411"/>
      <c r="BP20" s="411"/>
      <c r="BQ20" s="411"/>
      <c r="BR20" s="411"/>
      <c r="BS20" s="411"/>
      <c r="BT20" s="411"/>
      <c r="BU20" s="412"/>
      <c r="BV20" s="410"/>
      <c r="BW20" s="411"/>
      <c r="BX20" s="411"/>
      <c r="BY20" s="411"/>
      <c r="BZ20" s="411"/>
      <c r="CA20" s="411"/>
      <c r="CB20" s="411"/>
      <c r="CC20" s="412"/>
      <c r="CD20" s="191"/>
      <c r="CE20" s="524"/>
      <c r="CF20" s="524"/>
      <c r="CG20" s="524"/>
      <c r="CH20" s="524"/>
      <c r="CI20" s="524"/>
      <c r="CJ20" s="524"/>
      <c r="CK20" s="524"/>
      <c r="CL20" s="524"/>
      <c r="CM20" s="524"/>
      <c r="CN20" s="524"/>
      <c r="CO20" s="524"/>
      <c r="CP20" s="524"/>
      <c r="CQ20" s="524"/>
      <c r="CR20" s="524"/>
      <c r="CS20" s="525"/>
      <c r="CT20" s="407"/>
      <c r="CU20" s="408"/>
      <c r="CV20" s="408"/>
      <c r="CW20" s="408"/>
      <c r="CX20" s="408"/>
      <c r="CY20" s="408"/>
      <c r="CZ20" s="408"/>
      <c r="DA20" s="409"/>
      <c r="DB20" s="407"/>
      <c r="DC20" s="408"/>
      <c r="DD20" s="408"/>
      <c r="DE20" s="408"/>
      <c r="DF20" s="408"/>
      <c r="DG20" s="408"/>
      <c r="DH20" s="408"/>
      <c r="DI20" s="409"/>
    </row>
    <row r="21" spans="1:113" ht="18.75" customHeight="1" thickBot="1" x14ac:dyDescent="0.2">
      <c r="A21" s="178"/>
      <c r="B21" s="550" t="s">
        <v>163</v>
      </c>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U21" s="551"/>
      <c r="AV21" s="551"/>
      <c r="AW21" s="551"/>
      <c r="AX21" s="552"/>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1"/>
      <c r="CE21" s="524"/>
      <c r="CF21" s="524"/>
      <c r="CG21" s="524"/>
      <c r="CH21" s="524"/>
      <c r="CI21" s="524"/>
      <c r="CJ21" s="524"/>
      <c r="CK21" s="524"/>
      <c r="CL21" s="524"/>
      <c r="CM21" s="524"/>
      <c r="CN21" s="524"/>
      <c r="CO21" s="524"/>
      <c r="CP21" s="524"/>
      <c r="CQ21" s="524"/>
      <c r="CR21" s="524"/>
      <c r="CS21" s="525"/>
      <c r="CT21" s="407"/>
      <c r="CU21" s="408"/>
      <c r="CV21" s="408"/>
      <c r="CW21" s="408"/>
      <c r="CX21" s="408"/>
      <c r="CY21" s="408"/>
      <c r="CZ21" s="408"/>
      <c r="DA21" s="409"/>
      <c r="DB21" s="407"/>
      <c r="DC21" s="408"/>
      <c r="DD21" s="408"/>
      <c r="DE21" s="408"/>
      <c r="DF21" s="408"/>
      <c r="DG21" s="408"/>
      <c r="DH21" s="408"/>
      <c r="DI21" s="409"/>
    </row>
    <row r="22" spans="1:113" ht="18.75" customHeight="1" x14ac:dyDescent="0.15">
      <c r="A22" s="178"/>
      <c r="B22" s="580" t="s">
        <v>164</v>
      </c>
      <c r="C22" s="554"/>
      <c r="D22" s="555"/>
      <c r="E22" s="422" t="s">
        <v>1</v>
      </c>
      <c r="F22" s="427"/>
      <c r="G22" s="427"/>
      <c r="H22" s="427"/>
      <c r="I22" s="427"/>
      <c r="J22" s="427"/>
      <c r="K22" s="417"/>
      <c r="L22" s="422" t="s">
        <v>165</v>
      </c>
      <c r="M22" s="427"/>
      <c r="N22" s="427"/>
      <c r="O22" s="427"/>
      <c r="P22" s="417"/>
      <c r="Q22" s="585" t="s">
        <v>166</v>
      </c>
      <c r="R22" s="586"/>
      <c r="S22" s="586"/>
      <c r="T22" s="586"/>
      <c r="U22" s="586"/>
      <c r="V22" s="587"/>
      <c r="W22" s="553" t="s">
        <v>167</v>
      </c>
      <c r="X22" s="554"/>
      <c r="Y22" s="555"/>
      <c r="Z22" s="422" t="s">
        <v>1</v>
      </c>
      <c r="AA22" s="427"/>
      <c r="AB22" s="427"/>
      <c r="AC22" s="427"/>
      <c r="AD22" s="427"/>
      <c r="AE22" s="427"/>
      <c r="AF22" s="427"/>
      <c r="AG22" s="417"/>
      <c r="AH22" s="591" t="s">
        <v>168</v>
      </c>
      <c r="AI22" s="427"/>
      <c r="AJ22" s="427"/>
      <c r="AK22" s="427"/>
      <c r="AL22" s="417"/>
      <c r="AM22" s="591" t="s">
        <v>169</v>
      </c>
      <c r="AN22" s="592"/>
      <c r="AO22" s="592"/>
      <c r="AP22" s="592"/>
      <c r="AQ22" s="592"/>
      <c r="AR22" s="593"/>
      <c r="AS22" s="585" t="s">
        <v>166</v>
      </c>
      <c r="AT22" s="586"/>
      <c r="AU22" s="586"/>
      <c r="AV22" s="586"/>
      <c r="AW22" s="586"/>
      <c r="AX22" s="597"/>
      <c r="AY22" s="370" t="s">
        <v>170</v>
      </c>
      <c r="AZ22" s="371"/>
      <c r="BA22" s="371"/>
      <c r="BB22" s="371"/>
      <c r="BC22" s="371"/>
      <c r="BD22" s="371"/>
      <c r="BE22" s="371"/>
      <c r="BF22" s="371"/>
      <c r="BG22" s="371"/>
      <c r="BH22" s="371"/>
      <c r="BI22" s="371"/>
      <c r="BJ22" s="371"/>
      <c r="BK22" s="371"/>
      <c r="BL22" s="371"/>
      <c r="BM22" s="372"/>
      <c r="BN22" s="373">
        <v>6598451</v>
      </c>
      <c r="BO22" s="374"/>
      <c r="BP22" s="374"/>
      <c r="BQ22" s="374"/>
      <c r="BR22" s="374"/>
      <c r="BS22" s="374"/>
      <c r="BT22" s="374"/>
      <c r="BU22" s="375"/>
      <c r="BV22" s="373">
        <v>7074535</v>
      </c>
      <c r="BW22" s="374"/>
      <c r="BX22" s="374"/>
      <c r="BY22" s="374"/>
      <c r="BZ22" s="374"/>
      <c r="CA22" s="374"/>
      <c r="CB22" s="374"/>
      <c r="CC22" s="375"/>
      <c r="CD22" s="191"/>
      <c r="CE22" s="524"/>
      <c r="CF22" s="524"/>
      <c r="CG22" s="524"/>
      <c r="CH22" s="524"/>
      <c r="CI22" s="524"/>
      <c r="CJ22" s="524"/>
      <c r="CK22" s="524"/>
      <c r="CL22" s="524"/>
      <c r="CM22" s="524"/>
      <c r="CN22" s="524"/>
      <c r="CO22" s="524"/>
      <c r="CP22" s="524"/>
      <c r="CQ22" s="524"/>
      <c r="CR22" s="524"/>
      <c r="CS22" s="525"/>
      <c r="CT22" s="407"/>
      <c r="CU22" s="408"/>
      <c r="CV22" s="408"/>
      <c r="CW22" s="408"/>
      <c r="CX22" s="408"/>
      <c r="CY22" s="408"/>
      <c r="CZ22" s="408"/>
      <c r="DA22" s="409"/>
      <c r="DB22" s="407"/>
      <c r="DC22" s="408"/>
      <c r="DD22" s="408"/>
      <c r="DE22" s="408"/>
      <c r="DF22" s="408"/>
      <c r="DG22" s="408"/>
      <c r="DH22" s="408"/>
      <c r="DI22" s="409"/>
    </row>
    <row r="23" spans="1:113" ht="18.75" customHeight="1" x14ac:dyDescent="0.15">
      <c r="A23" s="178"/>
      <c r="B23" s="581"/>
      <c r="C23" s="557"/>
      <c r="D23" s="558"/>
      <c r="E23" s="396"/>
      <c r="F23" s="401"/>
      <c r="G23" s="401"/>
      <c r="H23" s="401"/>
      <c r="I23" s="401"/>
      <c r="J23" s="401"/>
      <c r="K23" s="390"/>
      <c r="L23" s="396"/>
      <c r="M23" s="401"/>
      <c r="N23" s="401"/>
      <c r="O23" s="401"/>
      <c r="P23" s="390"/>
      <c r="Q23" s="588"/>
      <c r="R23" s="589"/>
      <c r="S23" s="589"/>
      <c r="T23" s="589"/>
      <c r="U23" s="589"/>
      <c r="V23" s="590"/>
      <c r="W23" s="556"/>
      <c r="X23" s="557"/>
      <c r="Y23" s="558"/>
      <c r="Z23" s="396"/>
      <c r="AA23" s="401"/>
      <c r="AB23" s="401"/>
      <c r="AC23" s="401"/>
      <c r="AD23" s="401"/>
      <c r="AE23" s="401"/>
      <c r="AF23" s="401"/>
      <c r="AG23" s="390"/>
      <c r="AH23" s="396"/>
      <c r="AI23" s="401"/>
      <c r="AJ23" s="401"/>
      <c r="AK23" s="401"/>
      <c r="AL23" s="390"/>
      <c r="AM23" s="594"/>
      <c r="AN23" s="595"/>
      <c r="AO23" s="595"/>
      <c r="AP23" s="595"/>
      <c r="AQ23" s="595"/>
      <c r="AR23" s="596"/>
      <c r="AS23" s="588"/>
      <c r="AT23" s="589"/>
      <c r="AU23" s="589"/>
      <c r="AV23" s="589"/>
      <c r="AW23" s="589"/>
      <c r="AX23" s="598"/>
      <c r="AY23" s="444" t="s">
        <v>171</v>
      </c>
      <c r="AZ23" s="445"/>
      <c r="BA23" s="445"/>
      <c r="BB23" s="445"/>
      <c r="BC23" s="445"/>
      <c r="BD23" s="445"/>
      <c r="BE23" s="445"/>
      <c r="BF23" s="445"/>
      <c r="BG23" s="445"/>
      <c r="BH23" s="445"/>
      <c r="BI23" s="445"/>
      <c r="BJ23" s="445"/>
      <c r="BK23" s="445"/>
      <c r="BL23" s="445"/>
      <c r="BM23" s="446"/>
      <c r="BN23" s="410">
        <v>5282019</v>
      </c>
      <c r="BO23" s="411"/>
      <c r="BP23" s="411"/>
      <c r="BQ23" s="411"/>
      <c r="BR23" s="411"/>
      <c r="BS23" s="411"/>
      <c r="BT23" s="411"/>
      <c r="BU23" s="412"/>
      <c r="BV23" s="410">
        <v>5784612</v>
      </c>
      <c r="BW23" s="411"/>
      <c r="BX23" s="411"/>
      <c r="BY23" s="411"/>
      <c r="BZ23" s="411"/>
      <c r="CA23" s="411"/>
      <c r="CB23" s="411"/>
      <c r="CC23" s="412"/>
      <c r="CD23" s="191"/>
      <c r="CE23" s="524"/>
      <c r="CF23" s="524"/>
      <c r="CG23" s="524"/>
      <c r="CH23" s="524"/>
      <c r="CI23" s="524"/>
      <c r="CJ23" s="524"/>
      <c r="CK23" s="524"/>
      <c r="CL23" s="524"/>
      <c r="CM23" s="524"/>
      <c r="CN23" s="524"/>
      <c r="CO23" s="524"/>
      <c r="CP23" s="524"/>
      <c r="CQ23" s="524"/>
      <c r="CR23" s="524"/>
      <c r="CS23" s="525"/>
      <c r="CT23" s="407"/>
      <c r="CU23" s="408"/>
      <c r="CV23" s="408"/>
      <c r="CW23" s="408"/>
      <c r="CX23" s="408"/>
      <c r="CY23" s="408"/>
      <c r="CZ23" s="408"/>
      <c r="DA23" s="409"/>
      <c r="DB23" s="407"/>
      <c r="DC23" s="408"/>
      <c r="DD23" s="408"/>
      <c r="DE23" s="408"/>
      <c r="DF23" s="408"/>
      <c r="DG23" s="408"/>
      <c r="DH23" s="408"/>
      <c r="DI23" s="409"/>
    </row>
    <row r="24" spans="1:113" ht="18.75" customHeight="1" thickBot="1" x14ac:dyDescent="0.2">
      <c r="A24" s="178"/>
      <c r="B24" s="581"/>
      <c r="C24" s="557"/>
      <c r="D24" s="558"/>
      <c r="E24" s="460" t="s">
        <v>172</v>
      </c>
      <c r="F24" s="440"/>
      <c r="G24" s="440"/>
      <c r="H24" s="440"/>
      <c r="I24" s="440"/>
      <c r="J24" s="440"/>
      <c r="K24" s="441"/>
      <c r="L24" s="461">
        <v>1</v>
      </c>
      <c r="M24" s="462"/>
      <c r="N24" s="462"/>
      <c r="O24" s="462"/>
      <c r="P24" s="504"/>
      <c r="Q24" s="461">
        <v>9000</v>
      </c>
      <c r="R24" s="462"/>
      <c r="S24" s="462"/>
      <c r="T24" s="462"/>
      <c r="U24" s="462"/>
      <c r="V24" s="504"/>
      <c r="W24" s="556"/>
      <c r="X24" s="557"/>
      <c r="Y24" s="558"/>
      <c r="Z24" s="460" t="s">
        <v>173</v>
      </c>
      <c r="AA24" s="440"/>
      <c r="AB24" s="440"/>
      <c r="AC24" s="440"/>
      <c r="AD24" s="440"/>
      <c r="AE24" s="440"/>
      <c r="AF24" s="440"/>
      <c r="AG24" s="441"/>
      <c r="AH24" s="461">
        <v>351</v>
      </c>
      <c r="AI24" s="462"/>
      <c r="AJ24" s="462"/>
      <c r="AK24" s="462"/>
      <c r="AL24" s="504"/>
      <c r="AM24" s="461">
        <v>1058967</v>
      </c>
      <c r="AN24" s="462"/>
      <c r="AO24" s="462"/>
      <c r="AP24" s="462"/>
      <c r="AQ24" s="462"/>
      <c r="AR24" s="504"/>
      <c r="AS24" s="461">
        <v>3017</v>
      </c>
      <c r="AT24" s="462"/>
      <c r="AU24" s="462"/>
      <c r="AV24" s="462"/>
      <c r="AW24" s="462"/>
      <c r="AX24" s="463"/>
      <c r="AY24" s="526" t="s">
        <v>174</v>
      </c>
      <c r="AZ24" s="527"/>
      <c r="BA24" s="527"/>
      <c r="BB24" s="527"/>
      <c r="BC24" s="527"/>
      <c r="BD24" s="527"/>
      <c r="BE24" s="527"/>
      <c r="BF24" s="527"/>
      <c r="BG24" s="527"/>
      <c r="BH24" s="527"/>
      <c r="BI24" s="527"/>
      <c r="BJ24" s="527"/>
      <c r="BK24" s="527"/>
      <c r="BL24" s="527"/>
      <c r="BM24" s="528"/>
      <c r="BN24" s="410">
        <v>2484813</v>
      </c>
      <c r="BO24" s="411"/>
      <c r="BP24" s="411"/>
      <c r="BQ24" s="411"/>
      <c r="BR24" s="411"/>
      <c r="BS24" s="411"/>
      <c r="BT24" s="411"/>
      <c r="BU24" s="412"/>
      <c r="BV24" s="410">
        <v>2572814</v>
      </c>
      <c r="BW24" s="411"/>
      <c r="BX24" s="411"/>
      <c r="BY24" s="411"/>
      <c r="BZ24" s="411"/>
      <c r="CA24" s="411"/>
      <c r="CB24" s="411"/>
      <c r="CC24" s="412"/>
      <c r="CD24" s="191"/>
      <c r="CE24" s="524"/>
      <c r="CF24" s="524"/>
      <c r="CG24" s="524"/>
      <c r="CH24" s="524"/>
      <c r="CI24" s="524"/>
      <c r="CJ24" s="524"/>
      <c r="CK24" s="524"/>
      <c r="CL24" s="524"/>
      <c r="CM24" s="524"/>
      <c r="CN24" s="524"/>
      <c r="CO24" s="524"/>
      <c r="CP24" s="524"/>
      <c r="CQ24" s="524"/>
      <c r="CR24" s="524"/>
      <c r="CS24" s="525"/>
      <c r="CT24" s="407"/>
      <c r="CU24" s="408"/>
      <c r="CV24" s="408"/>
      <c r="CW24" s="408"/>
      <c r="CX24" s="408"/>
      <c r="CY24" s="408"/>
      <c r="CZ24" s="408"/>
      <c r="DA24" s="409"/>
      <c r="DB24" s="407"/>
      <c r="DC24" s="408"/>
      <c r="DD24" s="408"/>
      <c r="DE24" s="408"/>
      <c r="DF24" s="408"/>
      <c r="DG24" s="408"/>
      <c r="DH24" s="408"/>
      <c r="DI24" s="409"/>
    </row>
    <row r="25" spans="1:113" ht="18.75" customHeight="1" x14ac:dyDescent="0.15">
      <c r="A25" s="178"/>
      <c r="B25" s="581"/>
      <c r="C25" s="557"/>
      <c r="D25" s="558"/>
      <c r="E25" s="460" t="s">
        <v>175</v>
      </c>
      <c r="F25" s="440"/>
      <c r="G25" s="440"/>
      <c r="H25" s="440"/>
      <c r="I25" s="440"/>
      <c r="J25" s="440"/>
      <c r="K25" s="441"/>
      <c r="L25" s="461">
        <v>1</v>
      </c>
      <c r="M25" s="462"/>
      <c r="N25" s="462"/>
      <c r="O25" s="462"/>
      <c r="P25" s="504"/>
      <c r="Q25" s="461">
        <v>7740</v>
      </c>
      <c r="R25" s="462"/>
      <c r="S25" s="462"/>
      <c r="T25" s="462"/>
      <c r="U25" s="462"/>
      <c r="V25" s="504"/>
      <c r="W25" s="556"/>
      <c r="X25" s="557"/>
      <c r="Y25" s="558"/>
      <c r="Z25" s="460" t="s">
        <v>176</v>
      </c>
      <c r="AA25" s="440"/>
      <c r="AB25" s="440"/>
      <c r="AC25" s="440"/>
      <c r="AD25" s="440"/>
      <c r="AE25" s="440"/>
      <c r="AF25" s="440"/>
      <c r="AG25" s="441"/>
      <c r="AH25" s="461" t="s">
        <v>138</v>
      </c>
      <c r="AI25" s="462"/>
      <c r="AJ25" s="462"/>
      <c r="AK25" s="462"/>
      <c r="AL25" s="504"/>
      <c r="AM25" s="461" t="s">
        <v>177</v>
      </c>
      <c r="AN25" s="462"/>
      <c r="AO25" s="462"/>
      <c r="AP25" s="462"/>
      <c r="AQ25" s="462"/>
      <c r="AR25" s="504"/>
      <c r="AS25" s="461" t="s">
        <v>129</v>
      </c>
      <c r="AT25" s="462"/>
      <c r="AU25" s="462"/>
      <c r="AV25" s="462"/>
      <c r="AW25" s="462"/>
      <c r="AX25" s="463"/>
      <c r="AY25" s="370" t="s">
        <v>178</v>
      </c>
      <c r="AZ25" s="371"/>
      <c r="BA25" s="371"/>
      <c r="BB25" s="371"/>
      <c r="BC25" s="371"/>
      <c r="BD25" s="371"/>
      <c r="BE25" s="371"/>
      <c r="BF25" s="371"/>
      <c r="BG25" s="371"/>
      <c r="BH25" s="371"/>
      <c r="BI25" s="371"/>
      <c r="BJ25" s="371"/>
      <c r="BK25" s="371"/>
      <c r="BL25" s="371"/>
      <c r="BM25" s="372"/>
      <c r="BN25" s="373">
        <v>5471652</v>
      </c>
      <c r="BO25" s="374"/>
      <c r="BP25" s="374"/>
      <c r="BQ25" s="374"/>
      <c r="BR25" s="374"/>
      <c r="BS25" s="374"/>
      <c r="BT25" s="374"/>
      <c r="BU25" s="375"/>
      <c r="BV25" s="373">
        <v>4198452</v>
      </c>
      <c r="BW25" s="374"/>
      <c r="BX25" s="374"/>
      <c r="BY25" s="374"/>
      <c r="BZ25" s="374"/>
      <c r="CA25" s="374"/>
      <c r="CB25" s="374"/>
      <c r="CC25" s="375"/>
      <c r="CD25" s="191"/>
      <c r="CE25" s="524"/>
      <c r="CF25" s="524"/>
      <c r="CG25" s="524"/>
      <c r="CH25" s="524"/>
      <c r="CI25" s="524"/>
      <c r="CJ25" s="524"/>
      <c r="CK25" s="524"/>
      <c r="CL25" s="524"/>
      <c r="CM25" s="524"/>
      <c r="CN25" s="524"/>
      <c r="CO25" s="524"/>
      <c r="CP25" s="524"/>
      <c r="CQ25" s="524"/>
      <c r="CR25" s="524"/>
      <c r="CS25" s="525"/>
      <c r="CT25" s="407"/>
      <c r="CU25" s="408"/>
      <c r="CV25" s="408"/>
      <c r="CW25" s="408"/>
      <c r="CX25" s="408"/>
      <c r="CY25" s="408"/>
      <c r="CZ25" s="408"/>
      <c r="DA25" s="409"/>
      <c r="DB25" s="407"/>
      <c r="DC25" s="408"/>
      <c r="DD25" s="408"/>
      <c r="DE25" s="408"/>
      <c r="DF25" s="408"/>
      <c r="DG25" s="408"/>
      <c r="DH25" s="408"/>
      <c r="DI25" s="409"/>
    </row>
    <row r="26" spans="1:113" ht="18.75" customHeight="1" x14ac:dyDescent="0.15">
      <c r="A26" s="178"/>
      <c r="B26" s="581"/>
      <c r="C26" s="557"/>
      <c r="D26" s="558"/>
      <c r="E26" s="460" t="s">
        <v>179</v>
      </c>
      <c r="F26" s="440"/>
      <c r="G26" s="440"/>
      <c r="H26" s="440"/>
      <c r="I26" s="440"/>
      <c r="J26" s="440"/>
      <c r="K26" s="441"/>
      <c r="L26" s="461">
        <v>1</v>
      </c>
      <c r="M26" s="462"/>
      <c r="N26" s="462"/>
      <c r="O26" s="462"/>
      <c r="P26" s="504"/>
      <c r="Q26" s="461">
        <v>7270</v>
      </c>
      <c r="R26" s="462"/>
      <c r="S26" s="462"/>
      <c r="T26" s="462"/>
      <c r="U26" s="462"/>
      <c r="V26" s="504"/>
      <c r="W26" s="556"/>
      <c r="X26" s="557"/>
      <c r="Y26" s="558"/>
      <c r="Z26" s="460" t="s">
        <v>180</v>
      </c>
      <c r="AA26" s="562"/>
      <c r="AB26" s="562"/>
      <c r="AC26" s="562"/>
      <c r="AD26" s="562"/>
      <c r="AE26" s="562"/>
      <c r="AF26" s="562"/>
      <c r="AG26" s="563"/>
      <c r="AH26" s="461">
        <v>13</v>
      </c>
      <c r="AI26" s="462"/>
      <c r="AJ26" s="462"/>
      <c r="AK26" s="462"/>
      <c r="AL26" s="504"/>
      <c r="AM26" s="461">
        <v>38987</v>
      </c>
      <c r="AN26" s="462"/>
      <c r="AO26" s="462"/>
      <c r="AP26" s="462"/>
      <c r="AQ26" s="462"/>
      <c r="AR26" s="504"/>
      <c r="AS26" s="461">
        <v>2999</v>
      </c>
      <c r="AT26" s="462"/>
      <c r="AU26" s="462"/>
      <c r="AV26" s="462"/>
      <c r="AW26" s="462"/>
      <c r="AX26" s="463"/>
      <c r="AY26" s="413" t="s">
        <v>181</v>
      </c>
      <c r="AZ26" s="414"/>
      <c r="BA26" s="414"/>
      <c r="BB26" s="414"/>
      <c r="BC26" s="414"/>
      <c r="BD26" s="414"/>
      <c r="BE26" s="414"/>
      <c r="BF26" s="414"/>
      <c r="BG26" s="414"/>
      <c r="BH26" s="414"/>
      <c r="BI26" s="414"/>
      <c r="BJ26" s="414"/>
      <c r="BK26" s="414"/>
      <c r="BL26" s="414"/>
      <c r="BM26" s="415"/>
      <c r="BN26" s="410" t="s">
        <v>129</v>
      </c>
      <c r="BO26" s="411"/>
      <c r="BP26" s="411"/>
      <c r="BQ26" s="411"/>
      <c r="BR26" s="411"/>
      <c r="BS26" s="411"/>
      <c r="BT26" s="411"/>
      <c r="BU26" s="412"/>
      <c r="BV26" s="410" t="s">
        <v>129</v>
      </c>
      <c r="BW26" s="411"/>
      <c r="BX26" s="411"/>
      <c r="BY26" s="411"/>
      <c r="BZ26" s="411"/>
      <c r="CA26" s="411"/>
      <c r="CB26" s="411"/>
      <c r="CC26" s="412"/>
      <c r="CD26" s="191"/>
      <c r="CE26" s="524"/>
      <c r="CF26" s="524"/>
      <c r="CG26" s="524"/>
      <c r="CH26" s="524"/>
      <c r="CI26" s="524"/>
      <c r="CJ26" s="524"/>
      <c r="CK26" s="524"/>
      <c r="CL26" s="524"/>
      <c r="CM26" s="524"/>
      <c r="CN26" s="524"/>
      <c r="CO26" s="524"/>
      <c r="CP26" s="524"/>
      <c r="CQ26" s="524"/>
      <c r="CR26" s="524"/>
      <c r="CS26" s="525"/>
      <c r="CT26" s="407"/>
      <c r="CU26" s="408"/>
      <c r="CV26" s="408"/>
      <c r="CW26" s="408"/>
      <c r="CX26" s="408"/>
      <c r="CY26" s="408"/>
      <c r="CZ26" s="408"/>
      <c r="DA26" s="409"/>
      <c r="DB26" s="407"/>
      <c r="DC26" s="408"/>
      <c r="DD26" s="408"/>
      <c r="DE26" s="408"/>
      <c r="DF26" s="408"/>
      <c r="DG26" s="408"/>
      <c r="DH26" s="408"/>
      <c r="DI26" s="409"/>
    </row>
    <row r="27" spans="1:113" ht="18.75" customHeight="1" thickBot="1" x14ac:dyDescent="0.2">
      <c r="A27" s="178"/>
      <c r="B27" s="581"/>
      <c r="C27" s="557"/>
      <c r="D27" s="558"/>
      <c r="E27" s="460" t="s">
        <v>182</v>
      </c>
      <c r="F27" s="440"/>
      <c r="G27" s="440"/>
      <c r="H27" s="440"/>
      <c r="I27" s="440"/>
      <c r="J27" s="440"/>
      <c r="K27" s="441"/>
      <c r="L27" s="461">
        <v>1</v>
      </c>
      <c r="M27" s="462"/>
      <c r="N27" s="462"/>
      <c r="O27" s="462"/>
      <c r="P27" s="504"/>
      <c r="Q27" s="461">
        <v>5270</v>
      </c>
      <c r="R27" s="462"/>
      <c r="S27" s="462"/>
      <c r="T27" s="462"/>
      <c r="U27" s="462"/>
      <c r="V27" s="504"/>
      <c r="W27" s="556"/>
      <c r="X27" s="557"/>
      <c r="Y27" s="558"/>
      <c r="Z27" s="460" t="s">
        <v>183</v>
      </c>
      <c r="AA27" s="440"/>
      <c r="AB27" s="440"/>
      <c r="AC27" s="440"/>
      <c r="AD27" s="440"/>
      <c r="AE27" s="440"/>
      <c r="AF27" s="440"/>
      <c r="AG27" s="441"/>
      <c r="AH27" s="461">
        <v>2</v>
      </c>
      <c r="AI27" s="462"/>
      <c r="AJ27" s="462"/>
      <c r="AK27" s="462"/>
      <c r="AL27" s="504"/>
      <c r="AM27" s="461" t="s">
        <v>184</v>
      </c>
      <c r="AN27" s="462"/>
      <c r="AO27" s="462"/>
      <c r="AP27" s="462"/>
      <c r="AQ27" s="462"/>
      <c r="AR27" s="504"/>
      <c r="AS27" s="461" t="s">
        <v>184</v>
      </c>
      <c r="AT27" s="462"/>
      <c r="AU27" s="462"/>
      <c r="AV27" s="462"/>
      <c r="AW27" s="462"/>
      <c r="AX27" s="463"/>
      <c r="AY27" s="505" t="s">
        <v>185</v>
      </c>
      <c r="AZ27" s="506"/>
      <c r="BA27" s="506"/>
      <c r="BB27" s="506"/>
      <c r="BC27" s="506"/>
      <c r="BD27" s="506"/>
      <c r="BE27" s="506"/>
      <c r="BF27" s="506"/>
      <c r="BG27" s="506"/>
      <c r="BH27" s="506"/>
      <c r="BI27" s="506"/>
      <c r="BJ27" s="506"/>
      <c r="BK27" s="506"/>
      <c r="BL27" s="506"/>
      <c r="BM27" s="507"/>
      <c r="BN27" s="529" t="s">
        <v>138</v>
      </c>
      <c r="BO27" s="530"/>
      <c r="BP27" s="530"/>
      <c r="BQ27" s="530"/>
      <c r="BR27" s="530"/>
      <c r="BS27" s="530"/>
      <c r="BT27" s="530"/>
      <c r="BU27" s="531"/>
      <c r="BV27" s="529" t="s">
        <v>138</v>
      </c>
      <c r="BW27" s="530"/>
      <c r="BX27" s="530"/>
      <c r="BY27" s="530"/>
      <c r="BZ27" s="530"/>
      <c r="CA27" s="530"/>
      <c r="CB27" s="530"/>
      <c r="CC27" s="531"/>
      <c r="CD27" s="193"/>
      <c r="CE27" s="524"/>
      <c r="CF27" s="524"/>
      <c r="CG27" s="524"/>
      <c r="CH27" s="524"/>
      <c r="CI27" s="524"/>
      <c r="CJ27" s="524"/>
      <c r="CK27" s="524"/>
      <c r="CL27" s="524"/>
      <c r="CM27" s="524"/>
      <c r="CN27" s="524"/>
      <c r="CO27" s="524"/>
      <c r="CP27" s="524"/>
      <c r="CQ27" s="524"/>
      <c r="CR27" s="524"/>
      <c r="CS27" s="525"/>
      <c r="CT27" s="407"/>
      <c r="CU27" s="408"/>
      <c r="CV27" s="408"/>
      <c r="CW27" s="408"/>
      <c r="CX27" s="408"/>
      <c r="CY27" s="408"/>
      <c r="CZ27" s="408"/>
      <c r="DA27" s="409"/>
      <c r="DB27" s="407"/>
      <c r="DC27" s="408"/>
      <c r="DD27" s="408"/>
      <c r="DE27" s="408"/>
      <c r="DF27" s="408"/>
      <c r="DG27" s="408"/>
      <c r="DH27" s="408"/>
      <c r="DI27" s="409"/>
    </row>
    <row r="28" spans="1:113" ht="18.75" customHeight="1" x14ac:dyDescent="0.15">
      <c r="A28" s="178"/>
      <c r="B28" s="581"/>
      <c r="C28" s="557"/>
      <c r="D28" s="558"/>
      <c r="E28" s="460" t="s">
        <v>186</v>
      </c>
      <c r="F28" s="440"/>
      <c r="G28" s="440"/>
      <c r="H28" s="440"/>
      <c r="I28" s="440"/>
      <c r="J28" s="440"/>
      <c r="K28" s="441"/>
      <c r="L28" s="461">
        <v>1</v>
      </c>
      <c r="M28" s="462"/>
      <c r="N28" s="462"/>
      <c r="O28" s="462"/>
      <c r="P28" s="504"/>
      <c r="Q28" s="461">
        <v>4710</v>
      </c>
      <c r="R28" s="462"/>
      <c r="S28" s="462"/>
      <c r="T28" s="462"/>
      <c r="U28" s="462"/>
      <c r="V28" s="504"/>
      <c r="W28" s="556"/>
      <c r="X28" s="557"/>
      <c r="Y28" s="558"/>
      <c r="Z28" s="460" t="s">
        <v>187</v>
      </c>
      <c r="AA28" s="440"/>
      <c r="AB28" s="440"/>
      <c r="AC28" s="440"/>
      <c r="AD28" s="440"/>
      <c r="AE28" s="440"/>
      <c r="AF28" s="440"/>
      <c r="AG28" s="441"/>
      <c r="AH28" s="461" t="s">
        <v>129</v>
      </c>
      <c r="AI28" s="462"/>
      <c r="AJ28" s="462"/>
      <c r="AK28" s="462"/>
      <c r="AL28" s="504"/>
      <c r="AM28" s="461" t="s">
        <v>129</v>
      </c>
      <c r="AN28" s="462"/>
      <c r="AO28" s="462"/>
      <c r="AP28" s="462"/>
      <c r="AQ28" s="462"/>
      <c r="AR28" s="504"/>
      <c r="AS28" s="461" t="s">
        <v>138</v>
      </c>
      <c r="AT28" s="462"/>
      <c r="AU28" s="462"/>
      <c r="AV28" s="462"/>
      <c r="AW28" s="462"/>
      <c r="AX28" s="463"/>
      <c r="AY28" s="564" t="s">
        <v>188</v>
      </c>
      <c r="AZ28" s="565"/>
      <c r="BA28" s="565"/>
      <c r="BB28" s="566"/>
      <c r="BC28" s="370" t="s">
        <v>48</v>
      </c>
      <c r="BD28" s="371"/>
      <c r="BE28" s="371"/>
      <c r="BF28" s="371"/>
      <c r="BG28" s="371"/>
      <c r="BH28" s="371"/>
      <c r="BI28" s="371"/>
      <c r="BJ28" s="371"/>
      <c r="BK28" s="371"/>
      <c r="BL28" s="371"/>
      <c r="BM28" s="372"/>
      <c r="BN28" s="373">
        <v>3105841</v>
      </c>
      <c r="BO28" s="374"/>
      <c r="BP28" s="374"/>
      <c r="BQ28" s="374"/>
      <c r="BR28" s="374"/>
      <c r="BS28" s="374"/>
      <c r="BT28" s="374"/>
      <c r="BU28" s="375"/>
      <c r="BV28" s="373">
        <v>3049112</v>
      </c>
      <c r="BW28" s="374"/>
      <c r="BX28" s="374"/>
      <c r="BY28" s="374"/>
      <c r="BZ28" s="374"/>
      <c r="CA28" s="374"/>
      <c r="CB28" s="374"/>
      <c r="CC28" s="375"/>
      <c r="CD28" s="191"/>
      <c r="CE28" s="524"/>
      <c r="CF28" s="524"/>
      <c r="CG28" s="524"/>
      <c r="CH28" s="524"/>
      <c r="CI28" s="524"/>
      <c r="CJ28" s="524"/>
      <c r="CK28" s="524"/>
      <c r="CL28" s="524"/>
      <c r="CM28" s="524"/>
      <c r="CN28" s="524"/>
      <c r="CO28" s="524"/>
      <c r="CP28" s="524"/>
      <c r="CQ28" s="524"/>
      <c r="CR28" s="524"/>
      <c r="CS28" s="525"/>
      <c r="CT28" s="407"/>
      <c r="CU28" s="408"/>
      <c r="CV28" s="408"/>
      <c r="CW28" s="408"/>
      <c r="CX28" s="408"/>
      <c r="CY28" s="408"/>
      <c r="CZ28" s="408"/>
      <c r="DA28" s="409"/>
      <c r="DB28" s="407"/>
      <c r="DC28" s="408"/>
      <c r="DD28" s="408"/>
      <c r="DE28" s="408"/>
      <c r="DF28" s="408"/>
      <c r="DG28" s="408"/>
      <c r="DH28" s="408"/>
      <c r="DI28" s="409"/>
    </row>
    <row r="29" spans="1:113" ht="18.75" customHeight="1" x14ac:dyDescent="0.15">
      <c r="A29" s="178"/>
      <c r="B29" s="581"/>
      <c r="C29" s="557"/>
      <c r="D29" s="558"/>
      <c r="E29" s="460" t="s">
        <v>189</v>
      </c>
      <c r="F29" s="440"/>
      <c r="G29" s="440"/>
      <c r="H29" s="440"/>
      <c r="I29" s="440"/>
      <c r="J29" s="440"/>
      <c r="K29" s="441"/>
      <c r="L29" s="461">
        <v>17</v>
      </c>
      <c r="M29" s="462"/>
      <c r="N29" s="462"/>
      <c r="O29" s="462"/>
      <c r="P29" s="504"/>
      <c r="Q29" s="461">
        <v>4470</v>
      </c>
      <c r="R29" s="462"/>
      <c r="S29" s="462"/>
      <c r="T29" s="462"/>
      <c r="U29" s="462"/>
      <c r="V29" s="504"/>
      <c r="W29" s="559"/>
      <c r="X29" s="560"/>
      <c r="Y29" s="561"/>
      <c r="Z29" s="460" t="s">
        <v>190</v>
      </c>
      <c r="AA29" s="440"/>
      <c r="AB29" s="440"/>
      <c r="AC29" s="440"/>
      <c r="AD29" s="440"/>
      <c r="AE29" s="440"/>
      <c r="AF29" s="440"/>
      <c r="AG29" s="441"/>
      <c r="AH29" s="461">
        <v>353</v>
      </c>
      <c r="AI29" s="462"/>
      <c r="AJ29" s="462"/>
      <c r="AK29" s="462"/>
      <c r="AL29" s="504"/>
      <c r="AM29" s="461">
        <v>1067831</v>
      </c>
      <c r="AN29" s="462"/>
      <c r="AO29" s="462"/>
      <c r="AP29" s="462"/>
      <c r="AQ29" s="462"/>
      <c r="AR29" s="504"/>
      <c r="AS29" s="461">
        <v>3025</v>
      </c>
      <c r="AT29" s="462"/>
      <c r="AU29" s="462"/>
      <c r="AV29" s="462"/>
      <c r="AW29" s="462"/>
      <c r="AX29" s="463"/>
      <c r="AY29" s="567"/>
      <c r="AZ29" s="568"/>
      <c r="BA29" s="568"/>
      <c r="BB29" s="569"/>
      <c r="BC29" s="444" t="s">
        <v>191</v>
      </c>
      <c r="BD29" s="445"/>
      <c r="BE29" s="445"/>
      <c r="BF29" s="445"/>
      <c r="BG29" s="445"/>
      <c r="BH29" s="445"/>
      <c r="BI29" s="445"/>
      <c r="BJ29" s="445"/>
      <c r="BK29" s="445"/>
      <c r="BL29" s="445"/>
      <c r="BM29" s="446"/>
      <c r="BN29" s="410" t="s">
        <v>138</v>
      </c>
      <c r="BO29" s="411"/>
      <c r="BP29" s="411"/>
      <c r="BQ29" s="411"/>
      <c r="BR29" s="411"/>
      <c r="BS29" s="411"/>
      <c r="BT29" s="411"/>
      <c r="BU29" s="412"/>
      <c r="BV29" s="410" t="s">
        <v>129</v>
      </c>
      <c r="BW29" s="411"/>
      <c r="BX29" s="411"/>
      <c r="BY29" s="411"/>
      <c r="BZ29" s="411"/>
      <c r="CA29" s="411"/>
      <c r="CB29" s="411"/>
      <c r="CC29" s="412"/>
      <c r="CD29" s="193"/>
      <c r="CE29" s="524"/>
      <c r="CF29" s="524"/>
      <c r="CG29" s="524"/>
      <c r="CH29" s="524"/>
      <c r="CI29" s="524"/>
      <c r="CJ29" s="524"/>
      <c r="CK29" s="524"/>
      <c r="CL29" s="524"/>
      <c r="CM29" s="524"/>
      <c r="CN29" s="524"/>
      <c r="CO29" s="524"/>
      <c r="CP29" s="524"/>
      <c r="CQ29" s="524"/>
      <c r="CR29" s="524"/>
      <c r="CS29" s="525"/>
      <c r="CT29" s="407"/>
      <c r="CU29" s="408"/>
      <c r="CV29" s="408"/>
      <c r="CW29" s="408"/>
      <c r="CX29" s="408"/>
      <c r="CY29" s="408"/>
      <c r="CZ29" s="408"/>
      <c r="DA29" s="409"/>
      <c r="DB29" s="407"/>
      <c r="DC29" s="408"/>
      <c r="DD29" s="408"/>
      <c r="DE29" s="408"/>
      <c r="DF29" s="408"/>
      <c r="DG29" s="408"/>
      <c r="DH29" s="408"/>
      <c r="DI29" s="409"/>
    </row>
    <row r="30" spans="1:113" ht="18.75" customHeight="1" thickBot="1" x14ac:dyDescent="0.2">
      <c r="A30" s="178"/>
      <c r="B30" s="582"/>
      <c r="C30" s="583"/>
      <c r="D30" s="584"/>
      <c r="E30" s="464"/>
      <c r="F30" s="465"/>
      <c r="G30" s="465"/>
      <c r="H30" s="465"/>
      <c r="I30" s="465"/>
      <c r="J30" s="465"/>
      <c r="K30" s="466"/>
      <c r="L30" s="574"/>
      <c r="M30" s="575"/>
      <c r="N30" s="575"/>
      <c r="O30" s="575"/>
      <c r="P30" s="576"/>
      <c r="Q30" s="574"/>
      <c r="R30" s="575"/>
      <c r="S30" s="575"/>
      <c r="T30" s="575"/>
      <c r="U30" s="575"/>
      <c r="V30" s="576"/>
      <c r="W30" s="577" t="s">
        <v>192</v>
      </c>
      <c r="X30" s="578"/>
      <c r="Y30" s="578"/>
      <c r="Z30" s="578"/>
      <c r="AA30" s="578"/>
      <c r="AB30" s="578"/>
      <c r="AC30" s="578"/>
      <c r="AD30" s="578"/>
      <c r="AE30" s="578"/>
      <c r="AF30" s="578"/>
      <c r="AG30" s="579"/>
      <c r="AH30" s="537">
        <v>100.4</v>
      </c>
      <c r="AI30" s="538"/>
      <c r="AJ30" s="538"/>
      <c r="AK30" s="538"/>
      <c r="AL30" s="538"/>
      <c r="AM30" s="538"/>
      <c r="AN30" s="538"/>
      <c r="AO30" s="538"/>
      <c r="AP30" s="538"/>
      <c r="AQ30" s="538"/>
      <c r="AR30" s="538"/>
      <c r="AS30" s="538"/>
      <c r="AT30" s="538"/>
      <c r="AU30" s="538"/>
      <c r="AV30" s="538"/>
      <c r="AW30" s="538"/>
      <c r="AX30" s="540"/>
      <c r="AY30" s="570"/>
      <c r="AZ30" s="571"/>
      <c r="BA30" s="571"/>
      <c r="BB30" s="572"/>
      <c r="BC30" s="526" t="s">
        <v>50</v>
      </c>
      <c r="BD30" s="527"/>
      <c r="BE30" s="527"/>
      <c r="BF30" s="527"/>
      <c r="BG30" s="527"/>
      <c r="BH30" s="527"/>
      <c r="BI30" s="527"/>
      <c r="BJ30" s="527"/>
      <c r="BK30" s="527"/>
      <c r="BL30" s="527"/>
      <c r="BM30" s="528"/>
      <c r="BN30" s="529">
        <v>6670018</v>
      </c>
      <c r="BO30" s="530"/>
      <c r="BP30" s="530"/>
      <c r="BQ30" s="530"/>
      <c r="BR30" s="530"/>
      <c r="BS30" s="530"/>
      <c r="BT30" s="530"/>
      <c r="BU30" s="531"/>
      <c r="BV30" s="529">
        <v>5838046</v>
      </c>
      <c r="BW30" s="530"/>
      <c r="BX30" s="530"/>
      <c r="BY30" s="530"/>
      <c r="BZ30" s="530"/>
      <c r="CA30" s="530"/>
      <c r="CB30" s="530"/>
      <c r="CC30" s="531"/>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3" t="s">
        <v>193</v>
      </c>
      <c r="D32" s="573"/>
      <c r="E32" s="573"/>
      <c r="F32" s="573"/>
      <c r="G32" s="573"/>
      <c r="H32" s="573"/>
      <c r="I32" s="573"/>
      <c r="J32" s="573"/>
      <c r="K32" s="573"/>
      <c r="L32" s="573"/>
      <c r="M32" s="573"/>
      <c r="N32" s="573"/>
      <c r="O32" s="573"/>
      <c r="P32" s="573"/>
      <c r="Q32" s="573"/>
      <c r="R32" s="573"/>
      <c r="S32" s="573"/>
      <c r="U32" s="414" t="s">
        <v>194</v>
      </c>
      <c r="V32" s="414"/>
      <c r="W32" s="414"/>
      <c r="X32" s="414"/>
      <c r="Y32" s="414"/>
      <c r="Z32" s="414"/>
      <c r="AA32" s="414"/>
      <c r="AB32" s="414"/>
      <c r="AC32" s="414"/>
      <c r="AD32" s="414"/>
      <c r="AE32" s="414"/>
      <c r="AF32" s="414"/>
      <c r="AG32" s="414"/>
      <c r="AH32" s="414"/>
      <c r="AI32" s="414"/>
      <c r="AJ32" s="414"/>
      <c r="AK32" s="414"/>
      <c r="AM32" s="414" t="s">
        <v>195</v>
      </c>
      <c r="AN32" s="414"/>
      <c r="AO32" s="414"/>
      <c r="AP32" s="414"/>
      <c r="AQ32" s="414"/>
      <c r="AR32" s="414"/>
      <c r="AS32" s="414"/>
      <c r="AT32" s="414"/>
      <c r="AU32" s="414"/>
      <c r="AV32" s="414"/>
      <c r="AW32" s="414"/>
      <c r="AX32" s="414"/>
      <c r="AY32" s="414"/>
      <c r="AZ32" s="414"/>
      <c r="BA32" s="414"/>
      <c r="BB32" s="414"/>
      <c r="BC32" s="414"/>
      <c r="BE32" s="414" t="s">
        <v>196</v>
      </c>
      <c r="BF32" s="414"/>
      <c r="BG32" s="414"/>
      <c r="BH32" s="414"/>
      <c r="BI32" s="414"/>
      <c r="BJ32" s="414"/>
      <c r="BK32" s="414"/>
      <c r="BL32" s="414"/>
      <c r="BM32" s="414"/>
      <c r="BN32" s="414"/>
      <c r="BO32" s="414"/>
      <c r="BP32" s="414"/>
      <c r="BQ32" s="414"/>
      <c r="BR32" s="414"/>
      <c r="BS32" s="414"/>
      <c r="BT32" s="414"/>
      <c r="BU32" s="414"/>
      <c r="BW32" s="414" t="s">
        <v>197</v>
      </c>
      <c r="BX32" s="414"/>
      <c r="BY32" s="414"/>
      <c r="BZ32" s="414"/>
      <c r="CA32" s="414"/>
      <c r="CB32" s="414"/>
      <c r="CC32" s="414"/>
      <c r="CD32" s="414"/>
      <c r="CE32" s="414"/>
      <c r="CF32" s="414"/>
      <c r="CG32" s="414"/>
      <c r="CH32" s="414"/>
      <c r="CI32" s="414"/>
      <c r="CJ32" s="414"/>
      <c r="CK32" s="414"/>
      <c r="CL32" s="414"/>
      <c r="CM32" s="414"/>
      <c r="CO32" s="414" t="s">
        <v>198</v>
      </c>
      <c r="CP32" s="414"/>
      <c r="CQ32" s="414"/>
      <c r="CR32" s="414"/>
      <c r="CS32" s="414"/>
      <c r="CT32" s="414"/>
      <c r="CU32" s="414"/>
      <c r="CV32" s="414"/>
      <c r="CW32" s="414"/>
      <c r="CX32" s="414"/>
      <c r="CY32" s="414"/>
      <c r="CZ32" s="414"/>
      <c r="DA32" s="414"/>
      <c r="DB32" s="414"/>
      <c r="DC32" s="414"/>
      <c r="DD32" s="414"/>
      <c r="DE32" s="414"/>
      <c r="DI32" s="201"/>
    </row>
    <row r="33" spans="1:113" ht="13.5" customHeight="1" x14ac:dyDescent="0.15">
      <c r="A33" s="178"/>
      <c r="B33" s="202"/>
      <c r="C33" s="434" t="s">
        <v>199</v>
      </c>
      <c r="D33" s="434"/>
      <c r="E33" s="399" t="s">
        <v>200</v>
      </c>
      <c r="F33" s="399"/>
      <c r="G33" s="399"/>
      <c r="H33" s="399"/>
      <c r="I33" s="399"/>
      <c r="J33" s="399"/>
      <c r="K33" s="399"/>
      <c r="L33" s="399"/>
      <c r="M33" s="399"/>
      <c r="N33" s="399"/>
      <c r="O33" s="399"/>
      <c r="P33" s="399"/>
      <c r="Q33" s="399"/>
      <c r="R33" s="399"/>
      <c r="S33" s="399"/>
      <c r="T33" s="203"/>
      <c r="U33" s="434" t="s">
        <v>201</v>
      </c>
      <c r="V33" s="434"/>
      <c r="W33" s="399" t="s">
        <v>202</v>
      </c>
      <c r="X33" s="399"/>
      <c r="Y33" s="399"/>
      <c r="Z33" s="399"/>
      <c r="AA33" s="399"/>
      <c r="AB33" s="399"/>
      <c r="AC33" s="399"/>
      <c r="AD33" s="399"/>
      <c r="AE33" s="399"/>
      <c r="AF33" s="399"/>
      <c r="AG33" s="399"/>
      <c r="AH33" s="399"/>
      <c r="AI33" s="399"/>
      <c r="AJ33" s="399"/>
      <c r="AK33" s="399"/>
      <c r="AL33" s="203"/>
      <c r="AM33" s="434" t="s">
        <v>203</v>
      </c>
      <c r="AN33" s="434"/>
      <c r="AO33" s="399" t="s">
        <v>202</v>
      </c>
      <c r="AP33" s="399"/>
      <c r="AQ33" s="399"/>
      <c r="AR33" s="399"/>
      <c r="AS33" s="399"/>
      <c r="AT33" s="399"/>
      <c r="AU33" s="399"/>
      <c r="AV33" s="399"/>
      <c r="AW33" s="399"/>
      <c r="AX33" s="399"/>
      <c r="AY33" s="399"/>
      <c r="AZ33" s="399"/>
      <c r="BA33" s="399"/>
      <c r="BB33" s="399"/>
      <c r="BC33" s="399"/>
      <c r="BD33" s="204"/>
      <c r="BE33" s="399" t="s">
        <v>204</v>
      </c>
      <c r="BF33" s="399"/>
      <c r="BG33" s="399" t="s">
        <v>205</v>
      </c>
      <c r="BH33" s="399"/>
      <c r="BI33" s="399"/>
      <c r="BJ33" s="399"/>
      <c r="BK33" s="399"/>
      <c r="BL33" s="399"/>
      <c r="BM33" s="399"/>
      <c r="BN33" s="399"/>
      <c r="BO33" s="399"/>
      <c r="BP33" s="399"/>
      <c r="BQ33" s="399"/>
      <c r="BR33" s="399"/>
      <c r="BS33" s="399"/>
      <c r="BT33" s="399"/>
      <c r="BU33" s="399"/>
      <c r="BV33" s="204"/>
      <c r="BW33" s="434" t="s">
        <v>204</v>
      </c>
      <c r="BX33" s="434"/>
      <c r="BY33" s="399" t="s">
        <v>206</v>
      </c>
      <c r="BZ33" s="399"/>
      <c r="CA33" s="399"/>
      <c r="CB33" s="399"/>
      <c r="CC33" s="399"/>
      <c r="CD33" s="399"/>
      <c r="CE33" s="399"/>
      <c r="CF33" s="399"/>
      <c r="CG33" s="399"/>
      <c r="CH33" s="399"/>
      <c r="CI33" s="399"/>
      <c r="CJ33" s="399"/>
      <c r="CK33" s="399"/>
      <c r="CL33" s="399"/>
      <c r="CM33" s="399"/>
      <c r="CN33" s="203"/>
      <c r="CO33" s="434" t="s">
        <v>201</v>
      </c>
      <c r="CP33" s="434"/>
      <c r="CQ33" s="399" t="s">
        <v>207</v>
      </c>
      <c r="CR33" s="399"/>
      <c r="CS33" s="399"/>
      <c r="CT33" s="399"/>
      <c r="CU33" s="399"/>
      <c r="CV33" s="399"/>
      <c r="CW33" s="399"/>
      <c r="CX33" s="399"/>
      <c r="CY33" s="399"/>
      <c r="CZ33" s="399"/>
      <c r="DA33" s="399"/>
      <c r="DB33" s="399"/>
      <c r="DC33" s="399"/>
      <c r="DD33" s="399"/>
      <c r="DE33" s="399"/>
      <c r="DF33" s="203"/>
      <c r="DG33" s="599" t="s">
        <v>208</v>
      </c>
      <c r="DH33" s="599"/>
      <c r="DI33" s="205"/>
    </row>
    <row r="34" spans="1:113" ht="32.25" customHeight="1" x14ac:dyDescent="0.15">
      <c r="A34" s="178"/>
      <c r="B34" s="202"/>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78"/>
      <c r="U34" s="600">
        <f>IF(W34="","",MAX(C34:D43)+1)</f>
        <v>2</v>
      </c>
      <c r="V34" s="600"/>
      <c r="W34" s="601" t="str">
        <f>IF('各会計、関係団体の財政状況及び健全化判断比率'!B28="","",'各会計、関係団体の財政状況及び健全化判断比率'!B28)</f>
        <v>福生市国民健康保険特別会計</v>
      </c>
      <c r="X34" s="601"/>
      <c r="Y34" s="601"/>
      <c r="Z34" s="601"/>
      <c r="AA34" s="601"/>
      <c r="AB34" s="601"/>
      <c r="AC34" s="601"/>
      <c r="AD34" s="601"/>
      <c r="AE34" s="601"/>
      <c r="AF34" s="601"/>
      <c r="AG34" s="601"/>
      <c r="AH34" s="601"/>
      <c r="AI34" s="601"/>
      <c r="AJ34" s="601"/>
      <c r="AK34" s="601"/>
      <c r="AL34" s="178"/>
      <c r="AM34" s="600">
        <f>IF(AO34="","",MAX(C34:D43,U34:V43)+1)</f>
        <v>5</v>
      </c>
      <c r="AN34" s="600"/>
      <c r="AO34" s="601" t="str">
        <f>IF('各会計、関係団体の財政状況及び健全化判断比率'!B31="","",'各会計、関係団体の財政状況及び健全化判断比率'!B31)</f>
        <v>福生市下水道事業会計</v>
      </c>
      <c r="AP34" s="601"/>
      <c r="AQ34" s="601"/>
      <c r="AR34" s="601"/>
      <c r="AS34" s="601"/>
      <c r="AT34" s="601"/>
      <c r="AU34" s="601"/>
      <c r="AV34" s="601"/>
      <c r="AW34" s="601"/>
      <c r="AX34" s="601"/>
      <c r="AY34" s="601"/>
      <c r="AZ34" s="601"/>
      <c r="BA34" s="601"/>
      <c r="BB34" s="601"/>
      <c r="BC34" s="601"/>
      <c r="BD34" s="178"/>
      <c r="BE34" s="600" t="str">
        <f>IF(BG34="","",MAX(C34:D43,U34:V43,AM34:AN43)+1)</f>
        <v/>
      </c>
      <c r="BF34" s="600"/>
      <c r="BG34" s="601"/>
      <c r="BH34" s="601"/>
      <c r="BI34" s="601"/>
      <c r="BJ34" s="601"/>
      <c r="BK34" s="601"/>
      <c r="BL34" s="601"/>
      <c r="BM34" s="601"/>
      <c r="BN34" s="601"/>
      <c r="BO34" s="601"/>
      <c r="BP34" s="601"/>
      <c r="BQ34" s="601"/>
      <c r="BR34" s="601"/>
      <c r="BS34" s="601"/>
      <c r="BT34" s="601"/>
      <c r="BU34" s="601"/>
      <c r="BV34" s="178"/>
      <c r="BW34" s="600">
        <f>IF(BY34="","",MAX(C34:D43,U34:V43,AM34:AN43,BE34:BF43)+1)</f>
        <v>6</v>
      </c>
      <c r="BX34" s="600"/>
      <c r="BY34" s="601" t="str">
        <f>IF('各会計、関係団体の財政状況及び健全化判断比率'!B68="","",'各会計、関係団体の財政状況及び健全化判断比率'!B68)</f>
        <v>福生病院企業団</v>
      </c>
      <c r="BZ34" s="601"/>
      <c r="CA34" s="601"/>
      <c r="CB34" s="601"/>
      <c r="CC34" s="601"/>
      <c r="CD34" s="601"/>
      <c r="CE34" s="601"/>
      <c r="CF34" s="601"/>
      <c r="CG34" s="601"/>
      <c r="CH34" s="601"/>
      <c r="CI34" s="601"/>
      <c r="CJ34" s="601"/>
      <c r="CK34" s="601"/>
      <c r="CL34" s="601"/>
      <c r="CM34" s="601"/>
      <c r="CN34" s="178"/>
      <c r="CO34" s="600">
        <f>IF(CQ34="","",MAX(C34:D43,U34:V43,AM34:AN43,BE34:BF43,BW34:BX43)+1)</f>
        <v>16</v>
      </c>
      <c r="CP34" s="600"/>
      <c r="CQ34" s="601" t="str">
        <f>IF('各会計、関係団体の財政状況及び健全化判断比率'!BS7="","",'各会計、関係団体の財政状況及び健全化判断比率'!BS7)</f>
        <v>福生市土地開発公社</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〇</v>
      </c>
      <c r="DH34" s="602"/>
      <c r="DI34" s="205"/>
    </row>
    <row r="35" spans="1:113" ht="32.25" customHeight="1" x14ac:dyDescent="0.15">
      <c r="A35" s="178"/>
      <c r="B35" s="202"/>
      <c r="C35" s="600" t="str">
        <f>IF(E35="","",C34+1)</f>
        <v/>
      </c>
      <c r="D35" s="600"/>
      <c r="E35" s="601" t="str">
        <f>IF('各会計、関係団体の財政状況及び健全化判断比率'!B8="","",'各会計、関係団体の財政状況及び健全化判断比率'!B8)</f>
        <v/>
      </c>
      <c r="F35" s="601"/>
      <c r="G35" s="601"/>
      <c r="H35" s="601"/>
      <c r="I35" s="601"/>
      <c r="J35" s="601"/>
      <c r="K35" s="601"/>
      <c r="L35" s="601"/>
      <c r="M35" s="601"/>
      <c r="N35" s="601"/>
      <c r="O35" s="601"/>
      <c r="P35" s="601"/>
      <c r="Q35" s="601"/>
      <c r="R35" s="601"/>
      <c r="S35" s="601"/>
      <c r="T35" s="178"/>
      <c r="U35" s="600">
        <f>IF(W35="","",U34+1)</f>
        <v>3</v>
      </c>
      <c r="V35" s="600"/>
      <c r="W35" s="601" t="str">
        <f>IF('各会計、関係団体の財政状況及び健全化判断比率'!B29="","",'各会計、関係団体の財政状況及び健全化判断比率'!B29)</f>
        <v>福生市介護保険特別会計</v>
      </c>
      <c r="X35" s="601"/>
      <c r="Y35" s="601"/>
      <c r="Z35" s="601"/>
      <c r="AA35" s="601"/>
      <c r="AB35" s="601"/>
      <c r="AC35" s="601"/>
      <c r="AD35" s="601"/>
      <c r="AE35" s="601"/>
      <c r="AF35" s="601"/>
      <c r="AG35" s="601"/>
      <c r="AH35" s="601"/>
      <c r="AI35" s="601"/>
      <c r="AJ35" s="601"/>
      <c r="AK35" s="601"/>
      <c r="AL35" s="178"/>
      <c r="AM35" s="600" t="str">
        <f t="shared" ref="AM35:AM43" si="0">IF(AO35="","",AM34+1)</f>
        <v/>
      </c>
      <c r="AN35" s="600"/>
      <c r="AO35" s="601"/>
      <c r="AP35" s="601"/>
      <c r="AQ35" s="601"/>
      <c r="AR35" s="601"/>
      <c r="AS35" s="601"/>
      <c r="AT35" s="601"/>
      <c r="AU35" s="601"/>
      <c r="AV35" s="601"/>
      <c r="AW35" s="601"/>
      <c r="AX35" s="601"/>
      <c r="AY35" s="601"/>
      <c r="AZ35" s="601"/>
      <c r="BA35" s="601"/>
      <c r="BB35" s="601"/>
      <c r="BC35" s="601"/>
      <c r="BD35" s="178"/>
      <c r="BE35" s="600" t="str">
        <f t="shared" ref="BE35:BE43" si="1">IF(BG35="","",BE34+1)</f>
        <v/>
      </c>
      <c r="BF35" s="600"/>
      <c r="BG35" s="601"/>
      <c r="BH35" s="601"/>
      <c r="BI35" s="601"/>
      <c r="BJ35" s="601"/>
      <c r="BK35" s="601"/>
      <c r="BL35" s="601"/>
      <c r="BM35" s="601"/>
      <c r="BN35" s="601"/>
      <c r="BO35" s="601"/>
      <c r="BP35" s="601"/>
      <c r="BQ35" s="601"/>
      <c r="BR35" s="601"/>
      <c r="BS35" s="601"/>
      <c r="BT35" s="601"/>
      <c r="BU35" s="601"/>
      <c r="BV35" s="178"/>
      <c r="BW35" s="600">
        <f t="shared" ref="BW35:BW43" si="2">IF(BY35="","",BW34+1)</f>
        <v>7</v>
      </c>
      <c r="BX35" s="600"/>
      <c r="BY35" s="601" t="str">
        <f>IF('各会計、関係団体の財政状況及び健全化判断比率'!B69="","",'各会計、関係団体の財政状況及び健全化判断比率'!B69)</f>
        <v>東京たま広域資源循環組合</v>
      </c>
      <c r="BZ35" s="601"/>
      <c r="CA35" s="601"/>
      <c r="CB35" s="601"/>
      <c r="CC35" s="601"/>
      <c r="CD35" s="601"/>
      <c r="CE35" s="601"/>
      <c r="CF35" s="601"/>
      <c r="CG35" s="601"/>
      <c r="CH35" s="601"/>
      <c r="CI35" s="601"/>
      <c r="CJ35" s="601"/>
      <c r="CK35" s="601"/>
      <c r="CL35" s="601"/>
      <c r="CM35" s="601"/>
      <c r="CN35" s="178"/>
      <c r="CO35" s="600" t="str">
        <f t="shared" ref="CO35:CO43" si="3">IF(CQ35="","",CO34+1)</f>
        <v/>
      </c>
      <c r="CP35" s="600"/>
      <c r="CQ35" s="601" t="str">
        <f>IF('各会計、関係団体の財政状況及び健全化判断比率'!BS8="","",'各会計、関係団体の財政状況及び健全化判断比率'!BS8)</f>
        <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
      </c>
      <c r="DH35" s="602"/>
      <c r="DI35" s="205"/>
    </row>
    <row r="36" spans="1:113" ht="32.25" customHeight="1" x14ac:dyDescent="0.15">
      <c r="A36" s="178"/>
      <c r="B36" s="202"/>
      <c r="C36" s="600" t="str">
        <f>IF(E36="","",C35+1)</f>
        <v/>
      </c>
      <c r="D36" s="600"/>
      <c r="E36" s="601" t="str">
        <f>IF('各会計、関係団体の財政状況及び健全化判断比率'!B9="","",'各会計、関係団体の財政状況及び健全化判断比率'!B9)</f>
        <v/>
      </c>
      <c r="F36" s="601"/>
      <c r="G36" s="601"/>
      <c r="H36" s="601"/>
      <c r="I36" s="601"/>
      <c r="J36" s="601"/>
      <c r="K36" s="601"/>
      <c r="L36" s="601"/>
      <c r="M36" s="601"/>
      <c r="N36" s="601"/>
      <c r="O36" s="601"/>
      <c r="P36" s="601"/>
      <c r="Q36" s="601"/>
      <c r="R36" s="601"/>
      <c r="S36" s="601"/>
      <c r="T36" s="178"/>
      <c r="U36" s="600">
        <f t="shared" ref="U36:U43" si="4">IF(W36="","",U35+1)</f>
        <v>4</v>
      </c>
      <c r="V36" s="600"/>
      <c r="W36" s="601" t="str">
        <f>IF('各会計、関係団体の財政状況及び健全化判断比率'!B30="","",'各会計、関係団体の財政状況及び健全化判断比率'!B30)</f>
        <v>福生市後期高齢者医療特別会計</v>
      </c>
      <c r="X36" s="601"/>
      <c r="Y36" s="601"/>
      <c r="Z36" s="601"/>
      <c r="AA36" s="601"/>
      <c r="AB36" s="601"/>
      <c r="AC36" s="601"/>
      <c r="AD36" s="601"/>
      <c r="AE36" s="601"/>
      <c r="AF36" s="601"/>
      <c r="AG36" s="601"/>
      <c r="AH36" s="601"/>
      <c r="AI36" s="601"/>
      <c r="AJ36" s="601"/>
      <c r="AK36" s="601"/>
      <c r="AL36" s="178"/>
      <c r="AM36" s="600" t="str">
        <f t="shared" si="0"/>
        <v/>
      </c>
      <c r="AN36" s="600"/>
      <c r="AO36" s="601"/>
      <c r="AP36" s="601"/>
      <c r="AQ36" s="601"/>
      <c r="AR36" s="601"/>
      <c r="AS36" s="601"/>
      <c r="AT36" s="601"/>
      <c r="AU36" s="601"/>
      <c r="AV36" s="601"/>
      <c r="AW36" s="601"/>
      <c r="AX36" s="601"/>
      <c r="AY36" s="601"/>
      <c r="AZ36" s="601"/>
      <c r="BA36" s="601"/>
      <c r="BB36" s="601"/>
      <c r="BC36" s="601"/>
      <c r="BD36" s="178"/>
      <c r="BE36" s="600" t="str">
        <f t="shared" si="1"/>
        <v/>
      </c>
      <c r="BF36" s="600"/>
      <c r="BG36" s="601"/>
      <c r="BH36" s="601"/>
      <c r="BI36" s="601"/>
      <c r="BJ36" s="601"/>
      <c r="BK36" s="601"/>
      <c r="BL36" s="601"/>
      <c r="BM36" s="601"/>
      <c r="BN36" s="601"/>
      <c r="BO36" s="601"/>
      <c r="BP36" s="601"/>
      <c r="BQ36" s="601"/>
      <c r="BR36" s="601"/>
      <c r="BS36" s="601"/>
      <c r="BT36" s="601"/>
      <c r="BU36" s="601"/>
      <c r="BV36" s="178"/>
      <c r="BW36" s="600">
        <f t="shared" si="2"/>
        <v>8</v>
      </c>
      <c r="BX36" s="600"/>
      <c r="BY36" s="601" t="str">
        <f>IF('各会計、関係団体の財政状況及び健全化判断比率'!B70="","",'各会計、関係団体の財政状況及び健全化判断比率'!B70)</f>
        <v>西多摩衛生組合</v>
      </c>
      <c r="BZ36" s="601"/>
      <c r="CA36" s="601"/>
      <c r="CB36" s="601"/>
      <c r="CC36" s="601"/>
      <c r="CD36" s="601"/>
      <c r="CE36" s="601"/>
      <c r="CF36" s="601"/>
      <c r="CG36" s="601"/>
      <c r="CH36" s="601"/>
      <c r="CI36" s="601"/>
      <c r="CJ36" s="601"/>
      <c r="CK36" s="601"/>
      <c r="CL36" s="601"/>
      <c r="CM36" s="601"/>
      <c r="CN36" s="178"/>
      <c r="CO36" s="600" t="str">
        <f t="shared" si="3"/>
        <v/>
      </c>
      <c r="CP36" s="600"/>
      <c r="CQ36" s="601" t="str">
        <f>IF('各会計、関係団体の財政状況及び健全化判断比率'!BS9="","",'各会計、関係団体の財政状況及び健全化判断比率'!BS9)</f>
        <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
      </c>
      <c r="DH36" s="602"/>
      <c r="DI36" s="205"/>
    </row>
    <row r="37" spans="1:113" ht="32.25" customHeight="1" x14ac:dyDescent="0.15">
      <c r="A37" s="178"/>
      <c r="B37" s="202"/>
      <c r="C37" s="600" t="str">
        <f>IF(E37="","",C36+1)</f>
        <v/>
      </c>
      <c r="D37" s="600"/>
      <c r="E37" s="601" t="str">
        <f>IF('各会計、関係団体の財政状況及び健全化判断比率'!B10="","",'各会計、関係団体の財政状況及び健全化判断比率'!B10)</f>
        <v/>
      </c>
      <c r="F37" s="601"/>
      <c r="G37" s="601"/>
      <c r="H37" s="601"/>
      <c r="I37" s="601"/>
      <c r="J37" s="601"/>
      <c r="K37" s="601"/>
      <c r="L37" s="601"/>
      <c r="M37" s="601"/>
      <c r="N37" s="601"/>
      <c r="O37" s="601"/>
      <c r="P37" s="601"/>
      <c r="Q37" s="601"/>
      <c r="R37" s="601"/>
      <c r="S37" s="601"/>
      <c r="T37" s="178"/>
      <c r="U37" s="600" t="str">
        <f t="shared" si="4"/>
        <v/>
      </c>
      <c r="V37" s="600"/>
      <c r="W37" s="601"/>
      <c r="X37" s="601"/>
      <c r="Y37" s="601"/>
      <c r="Z37" s="601"/>
      <c r="AA37" s="601"/>
      <c r="AB37" s="601"/>
      <c r="AC37" s="601"/>
      <c r="AD37" s="601"/>
      <c r="AE37" s="601"/>
      <c r="AF37" s="601"/>
      <c r="AG37" s="601"/>
      <c r="AH37" s="601"/>
      <c r="AI37" s="601"/>
      <c r="AJ37" s="601"/>
      <c r="AK37" s="601"/>
      <c r="AL37" s="178"/>
      <c r="AM37" s="600" t="str">
        <f t="shared" si="0"/>
        <v/>
      </c>
      <c r="AN37" s="600"/>
      <c r="AO37" s="601"/>
      <c r="AP37" s="601"/>
      <c r="AQ37" s="601"/>
      <c r="AR37" s="601"/>
      <c r="AS37" s="601"/>
      <c r="AT37" s="601"/>
      <c r="AU37" s="601"/>
      <c r="AV37" s="601"/>
      <c r="AW37" s="601"/>
      <c r="AX37" s="601"/>
      <c r="AY37" s="601"/>
      <c r="AZ37" s="601"/>
      <c r="BA37" s="601"/>
      <c r="BB37" s="601"/>
      <c r="BC37" s="601"/>
      <c r="BD37" s="178"/>
      <c r="BE37" s="600" t="str">
        <f t="shared" si="1"/>
        <v/>
      </c>
      <c r="BF37" s="600"/>
      <c r="BG37" s="601"/>
      <c r="BH37" s="601"/>
      <c r="BI37" s="601"/>
      <c r="BJ37" s="601"/>
      <c r="BK37" s="601"/>
      <c r="BL37" s="601"/>
      <c r="BM37" s="601"/>
      <c r="BN37" s="601"/>
      <c r="BO37" s="601"/>
      <c r="BP37" s="601"/>
      <c r="BQ37" s="601"/>
      <c r="BR37" s="601"/>
      <c r="BS37" s="601"/>
      <c r="BT37" s="601"/>
      <c r="BU37" s="601"/>
      <c r="BV37" s="178"/>
      <c r="BW37" s="600">
        <f t="shared" si="2"/>
        <v>9</v>
      </c>
      <c r="BX37" s="600"/>
      <c r="BY37" s="601" t="str">
        <f>IF('各会計、関係団体の財政状況及び健全化判断比率'!B71="","",'各会計、関係団体の財政状況及び健全化判断比率'!B71)</f>
        <v>瑞穂斎場組合</v>
      </c>
      <c r="BZ37" s="601"/>
      <c r="CA37" s="601"/>
      <c r="CB37" s="601"/>
      <c r="CC37" s="601"/>
      <c r="CD37" s="601"/>
      <c r="CE37" s="601"/>
      <c r="CF37" s="601"/>
      <c r="CG37" s="601"/>
      <c r="CH37" s="601"/>
      <c r="CI37" s="601"/>
      <c r="CJ37" s="601"/>
      <c r="CK37" s="601"/>
      <c r="CL37" s="601"/>
      <c r="CM37" s="601"/>
      <c r="CN37" s="178"/>
      <c r="CO37" s="600" t="str">
        <f t="shared" si="3"/>
        <v/>
      </c>
      <c r="CP37" s="600"/>
      <c r="CQ37" s="601" t="str">
        <f>IF('各会計、関係団体の財政状況及び健全化判断比率'!BS10="","",'各会計、関係団体の財政状況及び健全化判断比率'!BS10)</f>
        <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
      </c>
      <c r="DH37" s="602"/>
      <c r="DI37" s="205"/>
    </row>
    <row r="38" spans="1:113" ht="32.25" customHeight="1" x14ac:dyDescent="0.15">
      <c r="A38" s="178"/>
      <c r="B38" s="202"/>
      <c r="C38" s="600" t="str">
        <f t="shared" ref="C38:C43" si="5">IF(E38="","",C37+1)</f>
        <v/>
      </c>
      <c r="D38" s="600"/>
      <c r="E38" s="601" t="str">
        <f>IF('各会計、関係団体の財政状況及び健全化判断比率'!B11="","",'各会計、関係団体の財政状況及び健全化判断比率'!B11)</f>
        <v/>
      </c>
      <c r="F38" s="601"/>
      <c r="G38" s="601"/>
      <c r="H38" s="601"/>
      <c r="I38" s="601"/>
      <c r="J38" s="601"/>
      <c r="K38" s="601"/>
      <c r="L38" s="601"/>
      <c r="M38" s="601"/>
      <c r="N38" s="601"/>
      <c r="O38" s="601"/>
      <c r="P38" s="601"/>
      <c r="Q38" s="601"/>
      <c r="R38" s="601"/>
      <c r="S38" s="601"/>
      <c r="T38" s="178"/>
      <c r="U38" s="600" t="str">
        <f t="shared" si="4"/>
        <v/>
      </c>
      <c r="V38" s="600"/>
      <c r="W38" s="601"/>
      <c r="X38" s="601"/>
      <c r="Y38" s="601"/>
      <c r="Z38" s="601"/>
      <c r="AA38" s="601"/>
      <c r="AB38" s="601"/>
      <c r="AC38" s="601"/>
      <c r="AD38" s="601"/>
      <c r="AE38" s="601"/>
      <c r="AF38" s="601"/>
      <c r="AG38" s="601"/>
      <c r="AH38" s="601"/>
      <c r="AI38" s="601"/>
      <c r="AJ38" s="601"/>
      <c r="AK38" s="601"/>
      <c r="AL38" s="178"/>
      <c r="AM38" s="600" t="str">
        <f t="shared" si="0"/>
        <v/>
      </c>
      <c r="AN38" s="600"/>
      <c r="AO38" s="601"/>
      <c r="AP38" s="601"/>
      <c r="AQ38" s="601"/>
      <c r="AR38" s="601"/>
      <c r="AS38" s="601"/>
      <c r="AT38" s="601"/>
      <c r="AU38" s="601"/>
      <c r="AV38" s="601"/>
      <c r="AW38" s="601"/>
      <c r="AX38" s="601"/>
      <c r="AY38" s="601"/>
      <c r="AZ38" s="601"/>
      <c r="BA38" s="601"/>
      <c r="BB38" s="601"/>
      <c r="BC38" s="601"/>
      <c r="BD38" s="178"/>
      <c r="BE38" s="600" t="str">
        <f t="shared" si="1"/>
        <v/>
      </c>
      <c r="BF38" s="600"/>
      <c r="BG38" s="601"/>
      <c r="BH38" s="601"/>
      <c r="BI38" s="601"/>
      <c r="BJ38" s="601"/>
      <c r="BK38" s="601"/>
      <c r="BL38" s="601"/>
      <c r="BM38" s="601"/>
      <c r="BN38" s="601"/>
      <c r="BO38" s="601"/>
      <c r="BP38" s="601"/>
      <c r="BQ38" s="601"/>
      <c r="BR38" s="601"/>
      <c r="BS38" s="601"/>
      <c r="BT38" s="601"/>
      <c r="BU38" s="601"/>
      <c r="BV38" s="178"/>
      <c r="BW38" s="600">
        <f t="shared" si="2"/>
        <v>10</v>
      </c>
      <c r="BX38" s="600"/>
      <c r="BY38" s="601" t="str">
        <f>IF('各会計、関係団体の財政状況及び健全化判断比率'!B72="","",'各会計、関係団体の財政状況及び健全化判断比率'!B72)</f>
        <v>東京都市町村職員退職手当組合</v>
      </c>
      <c r="BZ38" s="601"/>
      <c r="CA38" s="601"/>
      <c r="CB38" s="601"/>
      <c r="CC38" s="601"/>
      <c r="CD38" s="601"/>
      <c r="CE38" s="601"/>
      <c r="CF38" s="601"/>
      <c r="CG38" s="601"/>
      <c r="CH38" s="601"/>
      <c r="CI38" s="601"/>
      <c r="CJ38" s="601"/>
      <c r="CK38" s="601"/>
      <c r="CL38" s="601"/>
      <c r="CM38" s="601"/>
      <c r="CN38" s="178"/>
      <c r="CO38" s="600" t="str">
        <f t="shared" si="3"/>
        <v/>
      </c>
      <c r="CP38" s="600"/>
      <c r="CQ38" s="601" t="str">
        <f>IF('各会計、関係団体の財政状況及び健全化判断比率'!BS11="","",'各会計、関係団体の財政状況及び健全化判断比率'!BS11)</f>
        <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5"/>
    </row>
    <row r="39" spans="1:113" ht="32.25" customHeight="1" x14ac:dyDescent="0.15">
      <c r="A39" s="178"/>
      <c r="B39" s="202"/>
      <c r="C39" s="600" t="str">
        <f t="shared" si="5"/>
        <v/>
      </c>
      <c r="D39" s="600"/>
      <c r="E39" s="601" t="str">
        <f>IF('各会計、関係団体の財政状況及び健全化判断比率'!B12="","",'各会計、関係団体の財政状況及び健全化判断比率'!B12)</f>
        <v/>
      </c>
      <c r="F39" s="601"/>
      <c r="G39" s="601"/>
      <c r="H39" s="601"/>
      <c r="I39" s="601"/>
      <c r="J39" s="601"/>
      <c r="K39" s="601"/>
      <c r="L39" s="601"/>
      <c r="M39" s="601"/>
      <c r="N39" s="601"/>
      <c r="O39" s="601"/>
      <c r="P39" s="601"/>
      <c r="Q39" s="601"/>
      <c r="R39" s="601"/>
      <c r="S39" s="601"/>
      <c r="T39" s="178"/>
      <c r="U39" s="600" t="str">
        <f t="shared" si="4"/>
        <v/>
      </c>
      <c r="V39" s="600"/>
      <c r="W39" s="601"/>
      <c r="X39" s="601"/>
      <c r="Y39" s="601"/>
      <c r="Z39" s="601"/>
      <c r="AA39" s="601"/>
      <c r="AB39" s="601"/>
      <c r="AC39" s="601"/>
      <c r="AD39" s="601"/>
      <c r="AE39" s="601"/>
      <c r="AF39" s="601"/>
      <c r="AG39" s="601"/>
      <c r="AH39" s="601"/>
      <c r="AI39" s="601"/>
      <c r="AJ39" s="601"/>
      <c r="AK39" s="601"/>
      <c r="AL39" s="178"/>
      <c r="AM39" s="600" t="str">
        <f t="shared" si="0"/>
        <v/>
      </c>
      <c r="AN39" s="600"/>
      <c r="AO39" s="601"/>
      <c r="AP39" s="601"/>
      <c r="AQ39" s="601"/>
      <c r="AR39" s="601"/>
      <c r="AS39" s="601"/>
      <c r="AT39" s="601"/>
      <c r="AU39" s="601"/>
      <c r="AV39" s="601"/>
      <c r="AW39" s="601"/>
      <c r="AX39" s="601"/>
      <c r="AY39" s="601"/>
      <c r="AZ39" s="601"/>
      <c r="BA39" s="601"/>
      <c r="BB39" s="601"/>
      <c r="BC39" s="601"/>
      <c r="BD39" s="178"/>
      <c r="BE39" s="600" t="str">
        <f t="shared" si="1"/>
        <v/>
      </c>
      <c r="BF39" s="600"/>
      <c r="BG39" s="601"/>
      <c r="BH39" s="601"/>
      <c r="BI39" s="601"/>
      <c r="BJ39" s="601"/>
      <c r="BK39" s="601"/>
      <c r="BL39" s="601"/>
      <c r="BM39" s="601"/>
      <c r="BN39" s="601"/>
      <c r="BO39" s="601"/>
      <c r="BP39" s="601"/>
      <c r="BQ39" s="601"/>
      <c r="BR39" s="601"/>
      <c r="BS39" s="601"/>
      <c r="BT39" s="601"/>
      <c r="BU39" s="601"/>
      <c r="BV39" s="178"/>
      <c r="BW39" s="600">
        <f t="shared" si="2"/>
        <v>11</v>
      </c>
      <c r="BX39" s="600"/>
      <c r="BY39" s="601" t="str">
        <f>IF('各会計、関係団体の財政状況及び健全化判断比率'!B73="","",'各会計、関係団体の財政状況及び健全化判断比率'!B73)</f>
        <v>東京都市町村議会議員公務災害補償等組合</v>
      </c>
      <c r="BZ39" s="601"/>
      <c r="CA39" s="601"/>
      <c r="CB39" s="601"/>
      <c r="CC39" s="601"/>
      <c r="CD39" s="601"/>
      <c r="CE39" s="601"/>
      <c r="CF39" s="601"/>
      <c r="CG39" s="601"/>
      <c r="CH39" s="601"/>
      <c r="CI39" s="601"/>
      <c r="CJ39" s="601"/>
      <c r="CK39" s="601"/>
      <c r="CL39" s="601"/>
      <c r="CM39" s="601"/>
      <c r="CN39" s="178"/>
      <c r="CO39" s="600" t="str">
        <f t="shared" si="3"/>
        <v/>
      </c>
      <c r="CP39" s="600"/>
      <c r="CQ39" s="601" t="str">
        <f>IF('各会計、関係団体の財政状況及び健全化判断比率'!BS12="","",'各会計、関係団体の財政状況及び健全化判断比率'!BS12)</f>
        <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5"/>
    </row>
    <row r="40" spans="1:113" ht="32.25" customHeight="1" x14ac:dyDescent="0.15">
      <c r="A40" s="178"/>
      <c r="B40" s="202"/>
      <c r="C40" s="600" t="str">
        <f t="shared" si="5"/>
        <v/>
      </c>
      <c r="D40" s="600"/>
      <c r="E40" s="601" t="str">
        <f>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78"/>
      <c r="U40" s="600" t="str">
        <f t="shared" si="4"/>
        <v/>
      </c>
      <c r="V40" s="600"/>
      <c r="W40" s="601"/>
      <c r="X40" s="601"/>
      <c r="Y40" s="601"/>
      <c r="Z40" s="601"/>
      <c r="AA40" s="601"/>
      <c r="AB40" s="601"/>
      <c r="AC40" s="601"/>
      <c r="AD40" s="601"/>
      <c r="AE40" s="601"/>
      <c r="AF40" s="601"/>
      <c r="AG40" s="601"/>
      <c r="AH40" s="601"/>
      <c r="AI40" s="601"/>
      <c r="AJ40" s="601"/>
      <c r="AK40" s="601"/>
      <c r="AL40" s="178"/>
      <c r="AM40" s="600" t="str">
        <f t="shared" si="0"/>
        <v/>
      </c>
      <c r="AN40" s="600"/>
      <c r="AO40" s="601"/>
      <c r="AP40" s="601"/>
      <c r="AQ40" s="601"/>
      <c r="AR40" s="601"/>
      <c r="AS40" s="601"/>
      <c r="AT40" s="601"/>
      <c r="AU40" s="601"/>
      <c r="AV40" s="601"/>
      <c r="AW40" s="601"/>
      <c r="AX40" s="601"/>
      <c r="AY40" s="601"/>
      <c r="AZ40" s="601"/>
      <c r="BA40" s="601"/>
      <c r="BB40" s="601"/>
      <c r="BC40" s="601"/>
      <c r="BD40" s="178"/>
      <c r="BE40" s="600" t="str">
        <f t="shared" si="1"/>
        <v/>
      </c>
      <c r="BF40" s="600"/>
      <c r="BG40" s="601"/>
      <c r="BH40" s="601"/>
      <c r="BI40" s="601"/>
      <c r="BJ40" s="601"/>
      <c r="BK40" s="601"/>
      <c r="BL40" s="601"/>
      <c r="BM40" s="601"/>
      <c r="BN40" s="601"/>
      <c r="BO40" s="601"/>
      <c r="BP40" s="601"/>
      <c r="BQ40" s="601"/>
      <c r="BR40" s="601"/>
      <c r="BS40" s="601"/>
      <c r="BT40" s="601"/>
      <c r="BU40" s="601"/>
      <c r="BV40" s="178"/>
      <c r="BW40" s="600">
        <f t="shared" si="2"/>
        <v>12</v>
      </c>
      <c r="BX40" s="600"/>
      <c r="BY40" s="601" t="str">
        <f>IF('各会計、関係団体の財政状況及び健全化判断比率'!B74="","",'各会計、関係団体の財政状況及び健全化判断比率'!B74)</f>
        <v>東京市町村総合事務組合（一般会計）</v>
      </c>
      <c r="BZ40" s="601"/>
      <c r="CA40" s="601"/>
      <c r="CB40" s="601"/>
      <c r="CC40" s="601"/>
      <c r="CD40" s="601"/>
      <c r="CE40" s="601"/>
      <c r="CF40" s="601"/>
      <c r="CG40" s="601"/>
      <c r="CH40" s="601"/>
      <c r="CI40" s="601"/>
      <c r="CJ40" s="601"/>
      <c r="CK40" s="601"/>
      <c r="CL40" s="601"/>
      <c r="CM40" s="601"/>
      <c r="CN40" s="178"/>
      <c r="CO40" s="600" t="str">
        <f t="shared" si="3"/>
        <v/>
      </c>
      <c r="CP40" s="600"/>
      <c r="CQ40" s="601" t="str">
        <f>IF('各会計、関係団体の財政状況及び健全化判断比率'!BS13="","",'各会計、関係団体の財政状況及び健全化判断比率'!BS13)</f>
        <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5"/>
    </row>
    <row r="41" spans="1:113" ht="32.25" customHeight="1" x14ac:dyDescent="0.15">
      <c r="A41" s="178"/>
      <c r="B41" s="202"/>
      <c r="C41" s="600" t="str">
        <f t="shared" si="5"/>
        <v/>
      </c>
      <c r="D41" s="600"/>
      <c r="E41" s="601" t="str">
        <f>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78"/>
      <c r="U41" s="600" t="str">
        <f t="shared" si="4"/>
        <v/>
      </c>
      <c r="V41" s="600"/>
      <c r="W41" s="601"/>
      <c r="X41" s="601"/>
      <c r="Y41" s="601"/>
      <c r="Z41" s="601"/>
      <c r="AA41" s="601"/>
      <c r="AB41" s="601"/>
      <c r="AC41" s="601"/>
      <c r="AD41" s="601"/>
      <c r="AE41" s="601"/>
      <c r="AF41" s="601"/>
      <c r="AG41" s="601"/>
      <c r="AH41" s="601"/>
      <c r="AI41" s="601"/>
      <c r="AJ41" s="601"/>
      <c r="AK41" s="601"/>
      <c r="AL41" s="178"/>
      <c r="AM41" s="600" t="str">
        <f t="shared" si="0"/>
        <v/>
      </c>
      <c r="AN41" s="600"/>
      <c r="AO41" s="601"/>
      <c r="AP41" s="601"/>
      <c r="AQ41" s="601"/>
      <c r="AR41" s="601"/>
      <c r="AS41" s="601"/>
      <c r="AT41" s="601"/>
      <c r="AU41" s="601"/>
      <c r="AV41" s="601"/>
      <c r="AW41" s="601"/>
      <c r="AX41" s="601"/>
      <c r="AY41" s="601"/>
      <c r="AZ41" s="601"/>
      <c r="BA41" s="601"/>
      <c r="BB41" s="601"/>
      <c r="BC41" s="601"/>
      <c r="BD41" s="178"/>
      <c r="BE41" s="600" t="str">
        <f t="shared" si="1"/>
        <v/>
      </c>
      <c r="BF41" s="600"/>
      <c r="BG41" s="601"/>
      <c r="BH41" s="601"/>
      <c r="BI41" s="601"/>
      <c r="BJ41" s="601"/>
      <c r="BK41" s="601"/>
      <c r="BL41" s="601"/>
      <c r="BM41" s="601"/>
      <c r="BN41" s="601"/>
      <c r="BO41" s="601"/>
      <c r="BP41" s="601"/>
      <c r="BQ41" s="601"/>
      <c r="BR41" s="601"/>
      <c r="BS41" s="601"/>
      <c r="BT41" s="601"/>
      <c r="BU41" s="601"/>
      <c r="BV41" s="178"/>
      <c r="BW41" s="600">
        <f t="shared" si="2"/>
        <v>13</v>
      </c>
      <c r="BX41" s="600"/>
      <c r="BY41" s="601" t="str">
        <f>IF('各会計、関係団体の財政状況及び健全化判断比率'!B75="","",'各会計、関係団体の財政状況及び健全化判断比率'!B75)</f>
        <v>東京市町村総合事務組合（東京都市町村民交通災害共済事業特別会計）</v>
      </c>
      <c r="BZ41" s="601"/>
      <c r="CA41" s="601"/>
      <c r="CB41" s="601"/>
      <c r="CC41" s="601"/>
      <c r="CD41" s="601"/>
      <c r="CE41" s="601"/>
      <c r="CF41" s="601"/>
      <c r="CG41" s="601"/>
      <c r="CH41" s="601"/>
      <c r="CI41" s="601"/>
      <c r="CJ41" s="601"/>
      <c r="CK41" s="601"/>
      <c r="CL41" s="601"/>
      <c r="CM41" s="601"/>
      <c r="CN41" s="178"/>
      <c r="CO41" s="600" t="str">
        <f t="shared" si="3"/>
        <v/>
      </c>
      <c r="CP41" s="600"/>
      <c r="CQ41" s="601" t="str">
        <f>IF('各会計、関係団体の財政状況及び健全化判断比率'!BS14="","",'各会計、関係団体の財政状況及び健全化判断比率'!BS14)</f>
        <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5"/>
    </row>
    <row r="42" spans="1:113" ht="32.25" customHeight="1" x14ac:dyDescent="0.15">
      <c r="B42" s="202"/>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78"/>
      <c r="U42" s="600" t="str">
        <f t="shared" si="4"/>
        <v/>
      </c>
      <c r="V42" s="600"/>
      <c r="W42" s="601"/>
      <c r="X42" s="601"/>
      <c r="Y42" s="601"/>
      <c r="Z42" s="601"/>
      <c r="AA42" s="601"/>
      <c r="AB42" s="601"/>
      <c r="AC42" s="601"/>
      <c r="AD42" s="601"/>
      <c r="AE42" s="601"/>
      <c r="AF42" s="601"/>
      <c r="AG42" s="601"/>
      <c r="AH42" s="601"/>
      <c r="AI42" s="601"/>
      <c r="AJ42" s="601"/>
      <c r="AK42" s="601"/>
      <c r="AL42" s="178"/>
      <c r="AM42" s="600" t="str">
        <f t="shared" si="0"/>
        <v/>
      </c>
      <c r="AN42" s="600"/>
      <c r="AO42" s="601"/>
      <c r="AP42" s="601"/>
      <c r="AQ42" s="601"/>
      <c r="AR42" s="601"/>
      <c r="AS42" s="601"/>
      <c r="AT42" s="601"/>
      <c r="AU42" s="601"/>
      <c r="AV42" s="601"/>
      <c r="AW42" s="601"/>
      <c r="AX42" s="601"/>
      <c r="AY42" s="601"/>
      <c r="AZ42" s="601"/>
      <c r="BA42" s="601"/>
      <c r="BB42" s="601"/>
      <c r="BC42" s="601"/>
      <c r="BD42" s="178"/>
      <c r="BE42" s="600" t="str">
        <f t="shared" si="1"/>
        <v/>
      </c>
      <c r="BF42" s="600"/>
      <c r="BG42" s="601"/>
      <c r="BH42" s="601"/>
      <c r="BI42" s="601"/>
      <c r="BJ42" s="601"/>
      <c r="BK42" s="601"/>
      <c r="BL42" s="601"/>
      <c r="BM42" s="601"/>
      <c r="BN42" s="601"/>
      <c r="BO42" s="601"/>
      <c r="BP42" s="601"/>
      <c r="BQ42" s="601"/>
      <c r="BR42" s="601"/>
      <c r="BS42" s="601"/>
      <c r="BT42" s="601"/>
      <c r="BU42" s="601"/>
      <c r="BV42" s="178"/>
      <c r="BW42" s="600">
        <f t="shared" si="2"/>
        <v>14</v>
      </c>
      <c r="BX42" s="600"/>
      <c r="BY42" s="601" t="str">
        <f>IF('各会計、関係団体の財政状況及び健全化判断比率'!B76="","",'各会計、関係団体の財政状況及び健全化判断比率'!B76)</f>
        <v>東京都後期高齢者医療広域連合（一般会計）</v>
      </c>
      <c r="BZ42" s="601"/>
      <c r="CA42" s="601"/>
      <c r="CB42" s="601"/>
      <c r="CC42" s="601"/>
      <c r="CD42" s="601"/>
      <c r="CE42" s="601"/>
      <c r="CF42" s="601"/>
      <c r="CG42" s="601"/>
      <c r="CH42" s="601"/>
      <c r="CI42" s="601"/>
      <c r="CJ42" s="601"/>
      <c r="CK42" s="601"/>
      <c r="CL42" s="601"/>
      <c r="CM42" s="601"/>
      <c r="CN42" s="178"/>
      <c r="CO42" s="600" t="str">
        <f t="shared" si="3"/>
        <v/>
      </c>
      <c r="CP42" s="600"/>
      <c r="CQ42" s="601" t="str">
        <f>IF('各会計、関係団体の財政状況及び健全化判断比率'!BS15="","",'各会計、関係団体の財政状況及び健全化判断比率'!BS15)</f>
        <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5"/>
    </row>
    <row r="43" spans="1:113" ht="32.25" customHeight="1" x14ac:dyDescent="0.15">
      <c r="B43" s="202"/>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78"/>
      <c r="U43" s="600" t="str">
        <f t="shared" si="4"/>
        <v/>
      </c>
      <c r="V43" s="600"/>
      <c r="W43" s="601"/>
      <c r="X43" s="601"/>
      <c r="Y43" s="601"/>
      <c r="Z43" s="601"/>
      <c r="AA43" s="601"/>
      <c r="AB43" s="601"/>
      <c r="AC43" s="601"/>
      <c r="AD43" s="601"/>
      <c r="AE43" s="601"/>
      <c r="AF43" s="601"/>
      <c r="AG43" s="601"/>
      <c r="AH43" s="601"/>
      <c r="AI43" s="601"/>
      <c r="AJ43" s="601"/>
      <c r="AK43" s="601"/>
      <c r="AL43" s="178"/>
      <c r="AM43" s="600" t="str">
        <f t="shared" si="0"/>
        <v/>
      </c>
      <c r="AN43" s="600"/>
      <c r="AO43" s="601"/>
      <c r="AP43" s="601"/>
      <c r="AQ43" s="601"/>
      <c r="AR43" s="601"/>
      <c r="AS43" s="601"/>
      <c r="AT43" s="601"/>
      <c r="AU43" s="601"/>
      <c r="AV43" s="601"/>
      <c r="AW43" s="601"/>
      <c r="AX43" s="601"/>
      <c r="AY43" s="601"/>
      <c r="AZ43" s="601"/>
      <c r="BA43" s="601"/>
      <c r="BB43" s="601"/>
      <c r="BC43" s="601"/>
      <c r="BD43" s="178"/>
      <c r="BE43" s="600" t="str">
        <f t="shared" si="1"/>
        <v/>
      </c>
      <c r="BF43" s="600"/>
      <c r="BG43" s="601"/>
      <c r="BH43" s="601"/>
      <c r="BI43" s="601"/>
      <c r="BJ43" s="601"/>
      <c r="BK43" s="601"/>
      <c r="BL43" s="601"/>
      <c r="BM43" s="601"/>
      <c r="BN43" s="601"/>
      <c r="BO43" s="601"/>
      <c r="BP43" s="601"/>
      <c r="BQ43" s="601"/>
      <c r="BR43" s="601"/>
      <c r="BS43" s="601"/>
      <c r="BT43" s="601"/>
      <c r="BU43" s="601"/>
      <c r="BV43" s="178"/>
      <c r="BW43" s="600">
        <f t="shared" si="2"/>
        <v>15</v>
      </c>
      <c r="BX43" s="600"/>
      <c r="BY43" s="601" t="str">
        <f>IF('各会計、関係団体の財政状況及び健全化判断比率'!B77="","",'各会計、関係団体の財政状況及び健全化判断比率'!B77)</f>
        <v>東京都後期高齢者医療広域連合（後期高齢者事業会計）</v>
      </c>
      <c r="BZ43" s="601"/>
      <c r="CA43" s="601"/>
      <c r="CB43" s="601"/>
      <c r="CC43" s="601"/>
      <c r="CD43" s="601"/>
      <c r="CE43" s="601"/>
      <c r="CF43" s="601"/>
      <c r="CG43" s="601"/>
      <c r="CH43" s="601"/>
      <c r="CI43" s="601"/>
      <c r="CJ43" s="601"/>
      <c r="CK43" s="601"/>
      <c r="CL43" s="601"/>
      <c r="CM43" s="601"/>
      <c r="CN43" s="178"/>
      <c r="CO43" s="600" t="str">
        <f t="shared" si="3"/>
        <v/>
      </c>
      <c r="CP43" s="600"/>
      <c r="CQ43" s="601" t="str">
        <f>IF('各会計、関係団体の財政状況及び健全化判断比率'!BS16="","",'各会計、関係団体の財政状況及び健全化判断比率'!BS16)</f>
        <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209</v>
      </c>
      <c r="E46" s="603" t="s">
        <v>210</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x14ac:dyDescent="0.15">
      <c r="E47" s="603" t="s">
        <v>211</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x14ac:dyDescent="0.15">
      <c r="E48" s="603" t="s">
        <v>212</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x14ac:dyDescent="0.15">
      <c r="E49" s="604" t="s">
        <v>213</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x14ac:dyDescent="0.15">
      <c r="E50" s="603" t="s">
        <v>214</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x14ac:dyDescent="0.15">
      <c r="E51" s="603" t="s">
        <v>215</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x14ac:dyDescent="0.15">
      <c r="E52" s="603" t="s">
        <v>216</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x14ac:dyDescent="0.15">
      <c r="E53" s="177" t="s">
        <v>595</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70" zoomScaleNormal="70" workbookViewId="0"/>
  </sheetViews>
  <sheetFormatPr defaultColWidth="0" defaultRowHeight="0"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5" t="s">
        <v>217</v>
      </c>
      <c r="DI1" s="606"/>
      <c r="DJ1" s="606"/>
      <c r="DK1" s="606"/>
      <c r="DL1" s="606"/>
      <c r="DM1" s="606"/>
      <c r="DN1" s="607"/>
      <c r="DO1" s="212"/>
      <c r="DP1" s="605" t="s">
        <v>218</v>
      </c>
      <c r="DQ1" s="606"/>
      <c r="DR1" s="606"/>
      <c r="DS1" s="606"/>
      <c r="DT1" s="606"/>
      <c r="DU1" s="606"/>
      <c r="DV1" s="606"/>
      <c r="DW1" s="606"/>
      <c r="DX1" s="606"/>
      <c r="DY1" s="606"/>
      <c r="DZ1" s="606"/>
      <c r="EA1" s="606"/>
      <c r="EB1" s="606"/>
      <c r="EC1" s="607"/>
      <c r="ED1" s="210"/>
      <c r="EE1" s="210"/>
      <c r="EF1" s="210"/>
      <c r="EG1" s="210"/>
      <c r="EH1" s="210"/>
      <c r="EI1" s="210"/>
      <c r="EJ1" s="210"/>
      <c r="EK1" s="210"/>
      <c r="EL1" s="210"/>
      <c r="EM1" s="210"/>
    </row>
    <row r="2" spans="2:143" ht="22.5" customHeight="1" x14ac:dyDescent="0.15">
      <c r="B2" s="213" t="s">
        <v>219</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8" t="s">
        <v>220</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221</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10"/>
      <c r="CD3" s="611" t="s">
        <v>222</v>
      </c>
      <c r="CE3" s="612"/>
      <c r="CF3" s="612"/>
      <c r="CG3" s="612"/>
      <c r="CH3" s="612"/>
      <c r="CI3" s="612"/>
      <c r="CJ3" s="612"/>
      <c r="CK3" s="612"/>
      <c r="CL3" s="612"/>
      <c r="CM3" s="612"/>
      <c r="CN3" s="612"/>
      <c r="CO3" s="612"/>
      <c r="CP3" s="612"/>
      <c r="CQ3" s="612"/>
      <c r="CR3" s="612"/>
      <c r="CS3" s="612"/>
      <c r="CT3" s="612"/>
      <c r="CU3" s="612"/>
      <c r="CV3" s="612"/>
      <c r="CW3" s="612"/>
      <c r="CX3" s="612"/>
      <c r="CY3" s="612"/>
      <c r="CZ3" s="612"/>
      <c r="DA3" s="612"/>
      <c r="DB3" s="612"/>
      <c r="DC3" s="612"/>
      <c r="DD3" s="612"/>
      <c r="DE3" s="612"/>
      <c r="DF3" s="612"/>
      <c r="DG3" s="612"/>
      <c r="DH3" s="612"/>
      <c r="DI3" s="612"/>
      <c r="DJ3" s="612"/>
      <c r="DK3" s="612"/>
      <c r="DL3" s="612"/>
      <c r="DM3" s="612"/>
      <c r="DN3" s="612"/>
      <c r="DO3" s="612"/>
      <c r="DP3" s="612"/>
      <c r="DQ3" s="612"/>
      <c r="DR3" s="612"/>
      <c r="DS3" s="612"/>
      <c r="DT3" s="612"/>
      <c r="DU3" s="612"/>
      <c r="DV3" s="612"/>
      <c r="DW3" s="612"/>
      <c r="DX3" s="612"/>
      <c r="DY3" s="612"/>
      <c r="DZ3" s="612"/>
      <c r="EA3" s="612"/>
      <c r="EB3" s="612"/>
      <c r="EC3" s="613"/>
    </row>
    <row r="4" spans="2:143" ht="11.25" customHeight="1" x14ac:dyDescent="0.15">
      <c r="B4" s="608" t="s">
        <v>1</v>
      </c>
      <c r="C4" s="609"/>
      <c r="D4" s="609"/>
      <c r="E4" s="609"/>
      <c r="F4" s="609"/>
      <c r="G4" s="609"/>
      <c r="H4" s="609"/>
      <c r="I4" s="609"/>
      <c r="J4" s="609"/>
      <c r="K4" s="609"/>
      <c r="L4" s="609"/>
      <c r="M4" s="609"/>
      <c r="N4" s="609"/>
      <c r="O4" s="609"/>
      <c r="P4" s="609"/>
      <c r="Q4" s="610"/>
      <c r="R4" s="608" t="s">
        <v>223</v>
      </c>
      <c r="S4" s="609"/>
      <c r="T4" s="609"/>
      <c r="U4" s="609"/>
      <c r="V4" s="609"/>
      <c r="W4" s="609"/>
      <c r="X4" s="609"/>
      <c r="Y4" s="610"/>
      <c r="Z4" s="608" t="s">
        <v>224</v>
      </c>
      <c r="AA4" s="609"/>
      <c r="AB4" s="609"/>
      <c r="AC4" s="610"/>
      <c r="AD4" s="608" t="s">
        <v>225</v>
      </c>
      <c r="AE4" s="609"/>
      <c r="AF4" s="609"/>
      <c r="AG4" s="609"/>
      <c r="AH4" s="609"/>
      <c r="AI4" s="609"/>
      <c r="AJ4" s="609"/>
      <c r="AK4" s="610"/>
      <c r="AL4" s="608" t="s">
        <v>224</v>
      </c>
      <c r="AM4" s="609"/>
      <c r="AN4" s="609"/>
      <c r="AO4" s="610"/>
      <c r="AP4" s="614" t="s">
        <v>226</v>
      </c>
      <c r="AQ4" s="614"/>
      <c r="AR4" s="614"/>
      <c r="AS4" s="614"/>
      <c r="AT4" s="614"/>
      <c r="AU4" s="614"/>
      <c r="AV4" s="614"/>
      <c r="AW4" s="614"/>
      <c r="AX4" s="614"/>
      <c r="AY4" s="614"/>
      <c r="AZ4" s="614"/>
      <c r="BA4" s="614"/>
      <c r="BB4" s="614"/>
      <c r="BC4" s="614"/>
      <c r="BD4" s="614"/>
      <c r="BE4" s="614"/>
      <c r="BF4" s="614"/>
      <c r="BG4" s="614" t="s">
        <v>227</v>
      </c>
      <c r="BH4" s="614"/>
      <c r="BI4" s="614"/>
      <c r="BJ4" s="614"/>
      <c r="BK4" s="614"/>
      <c r="BL4" s="614"/>
      <c r="BM4" s="614"/>
      <c r="BN4" s="614"/>
      <c r="BO4" s="614" t="s">
        <v>224</v>
      </c>
      <c r="BP4" s="614"/>
      <c r="BQ4" s="614"/>
      <c r="BR4" s="614"/>
      <c r="BS4" s="614" t="s">
        <v>228</v>
      </c>
      <c r="BT4" s="614"/>
      <c r="BU4" s="614"/>
      <c r="BV4" s="614"/>
      <c r="BW4" s="614"/>
      <c r="BX4" s="614"/>
      <c r="BY4" s="614"/>
      <c r="BZ4" s="614"/>
      <c r="CA4" s="614"/>
      <c r="CB4" s="614"/>
      <c r="CD4" s="611" t="s">
        <v>229</v>
      </c>
      <c r="CE4" s="612"/>
      <c r="CF4" s="612"/>
      <c r="CG4" s="612"/>
      <c r="CH4" s="612"/>
      <c r="CI4" s="612"/>
      <c r="CJ4" s="612"/>
      <c r="CK4" s="612"/>
      <c r="CL4" s="612"/>
      <c r="CM4" s="612"/>
      <c r="CN4" s="612"/>
      <c r="CO4" s="612"/>
      <c r="CP4" s="612"/>
      <c r="CQ4" s="612"/>
      <c r="CR4" s="612"/>
      <c r="CS4" s="612"/>
      <c r="CT4" s="612"/>
      <c r="CU4" s="612"/>
      <c r="CV4" s="612"/>
      <c r="CW4" s="612"/>
      <c r="CX4" s="612"/>
      <c r="CY4" s="612"/>
      <c r="CZ4" s="612"/>
      <c r="DA4" s="612"/>
      <c r="DB4" s="612"/>
      <c r="DC4" s="612"/>
      <c r="DD4" s="612"/>
      <c r="DE4" s="612"/>
      <c r="DF4" s="612"/>
      <c r="DG4" s="612"/>
      <c r="DH4" s="612"/>
      <c r="DI4" s="612"/>
      <c r="DJ4" s="612"/>
      <c r="DK4" s="612"/>
      <c r="DL4" s="612"/>
      <c r="DM4" s="612"/>
      <c r="DN4" s="612"/>
      <c r="DO4" s="612"/>
      <c r="DP4" s="612"/>
      <c r="DQ4" s="612"/>
      <c r="DR4" s="612"/>
      <c r="DS4" s="612"/>
      <c r="DT4" s="612"/>
      <c r="DU4" s="612"/>
      <c r="DV4" s="612"/>
      <c r="DW4" s="612"/>
      <c r="DX4" s="612"/>
      <c r="DY4" s="612"/>
      <c r="DZ4" s="612"/>
      <c r="EA4" s="612"/>
      <c r="EB4" s="612"/>
      <c r="EC4" s="613"/>
    </row>
    <row r="5" spans="2:143" s="362" customFormat="1" ht="11.25" customHeight="1" x14ac:dyDescent="0.15">
      <c r="B5" s="615" t="s">
        <v>230</v>
      </c>
      <c r="C5" s="616"/>
      <c r="D5" s="616"/>
      <c r="E5" s="616"/>
      <c r="F5" s="616"/>
      <c r="G5" s="616"/>
      <c r="H5" s="616"/>
      <c r="I5" s="616"/>
      <c r="J5" s="616"/>
      <c r="K5" s="616"/>
      <c r="L5" s="616"/>
      <c r="M5" s="616"/>
      <c r="N5" s="616"/>
      <c r="O5" s="616"/>
      <c r="P5" s="616"/>
      <c r="Q5" s="617"/>
      <c r="R5" s="618">
        <v>7992748</v>
      </c>
      <c r="S5" s="619"/>
      <c r="T5" s="619"/>
      <c r="U5" s="619"/>
      <c r="V5" s="619"/>
      <c r="W5" s="619"/>
      <c r="X5" s="619"/>
      <c r="Y5" s="620"/>
      <c r="Z5" s="621">
        <v>26.8</v>
      </c>
      <c r="AA5" s="621"/>
      <c r="AB5" s="621"/>
      <c r="AC5" s="621"/>
      <c r="AD5" s="622">
        <v>7391884</v>
      </c>
      <c r="AE5" s="622"/>
      <c r="AF5" s="622"/>
      <c r="AG5" s="622"/>
      <c r="AH5" s="622"/>
      <c r="AI5" s="622"/>
      <c r="AJ5" s="622"/>
      <c r="AK5" s="622"/>
      <c r="AL5" s="623">
        <v>53.8</v>
      </c>
      <c r="AM5" s="624"/>
      <c r="AN5" s="624"/>
      <c r="AO5" s="625"/>
      <c r="AP5" s="615" t="s">
        <v>231</v>
      </c>
      <c r="AQ5" s="616"/>
      <c r="AR5" s="616"/>
      <c r="AS5" s="616"/>
      <c r="AT5" s="616"/>
      <c r="AU5" s="616"/>
      <c r="AV5" s="616"/>
      <c r="AW5" s="616"/>
      <c r="AX5" s="616"/>
      <c r="AY5" s="616"/>
      <c r="AZ5" s="616"/>
      <c r="BA5" s="616"/>
      <c r="BB5" s="616"/>
      <c r="BC5" s="616"/>
      <c r="BD5" s="616"/>
      <c r="BE5" s="616"/>
      <c r="BF5" s="617"/>
      <c r="BG5" s="626">
        <v>7391884</v>
      </c>
      <c r="BH5" s="627"/>
      <c r="BI5" s="627"/>
      <c r="BJ5" s="627"/>
      <c r="BK5" s="627"/>
      <c r="BL5" s="627"/>
      <c r="BM5" s="627"/>
      <c r="BN5" s="628"/>
      <c r="BO5" s="629">
        <v>92.5</v>
      </c>
      <c r="BP5" s="629"/>
      <c r="BQ5" s="629"/>
      <c r="BR5" s="629"/>
      <c r="BS5" s="630">
        <v>29279</v>
      </c>
      <c r="BT5" s="630"/>
      <c r="BU5" s="630"/>
      <c r="BV5" s="630"/>
      <c r="BW5" s="630"/>
      <c r="BX5" s="630"/>
      <c r="BY5" s="630"/>
      <c r="BZ5" s="630"/>
      <c r="CA5" s="630"/>
      <c r="CB5" s="631"/>
      <c r="CD5" s="611" t="s">
        <v>226</v>
      </c>
      <c r="CE5" s="612"/>
      <c r="CF5" s="612"/>
      <c r="CG5" s="612"/>
      <c r="CH5" s="612"/>
      <c r="CI5" s="612"/>
      <c r="CJ5" s="612"/>
      <c r="CK5" s="612"/>
      <c r="CL5" s="612"/>
      <c r="CM5" s="612"/>
      <c r="CN5" s="612"/>
      <c r="CO5" s="612"/>
      <c r="CP5" s="612"/>
      <c r="CQ5" s="613"/>
      <c r="CR5" s="611" t="s">
        <v>232</v>
      </c>
      <c r="CS5" s="612"/>
      <c r="CT5" s="612"/>
      <c r="CU5" s="612"/>
      <c r="CV5" s="612"/>
      <c r="CW5" s="612"/>
      <c r="CX5" s="612"/>
      <c r="CY5" s="613"/>
      <c r="CZ5" s="611" t="s">
        <v>224</v>
      </c>
      <c r="DA5" s="612"/>
      <c r="DB5" s="612"/>
      <c r="DC5" s="613"/>
      <c r="DD5" s="611" t="s">
        <v>233</v>
      </c>
      <c r="DE5" s="612"/>
      <c r="DF5" s="612"/>
      <c r="DG5" s="612"/>
      <c r="DH5" s="612"/>
      <c r="DI5" s="612"/>
      <c r="DJ5" s="612"/>
      <c r="DK5" s="612"/>
      <c r="DL5" s="612"/>
      <c r="DM5" s="612"/>
      <c r="DN5" s="612"/>
      <c r="DO5" s="612"/>
      <c r="DP5" s="613"/>
      <c r="DQ5" s="611" t="s">
        <v>234</v>
      </c>
      <c r="DR5" s="612"/>
      <c r="DS5" s="612"/>
      <c r="DT5" s="612"/>
      <c r="DU5" s="612"/>
      <c r="DV5" s="612"/>
      <c r="DW5" s="612"/>
      <c r="DX5" s="612"/>
      <c r="DY5" s="612"/>
      <c r="DZ5" s="612"/>
      <c r="EA5" s="612"/>
      <c r="EB5" s="612"/>
      <c r="EC5" s="613"/>
    </row>
    <row r="6" spans="2:143" ht="11.25" customHeight="1" x14ac:dyDescent="0.15">
      <c r="B6" s="632" t="s">
        <v>235</v>
      </c>
      <c r="C6" s="633"/>
      <c r="D6" s="633"/>
      <c r="E6" s="633"/>
      <c r="F6" s="633"/>
      <c r="G6" s="633"/>
      <c r="H6" s="633"/>
      <c r="I6" s="633"/>
      <c r="J6" s="633"/>
      <c r="K6" s="633"/>
      <c r="L6" s="633"/>
      <c r="M6" s="633"/>
      <c r="N6" s="633"/>
      <c r="O6" s="633"/>
      <c r="P6" s="633"/>
      <c r="Q6" s="634"/>
      <c r="R6" s="626">
        <v>95960</v>
      </c>
      <c r="S6" s="627"/>
      <c r="T6" s="627"/>
      <c r="U6" s="627"/>
      <c r="V6" s="627"/>
      <c r="W6" s="627"/>
      <c r="X6" s="627"/>
      <c r="Y6" s="628"/>
      <c r="Z6" s="629">
        <v>0.3</v>
      </c>
      <c r="AA6" s="629"/>
      <c r="AB6" s="629"/>
      <c r="AC6" s="629"/>
      <c r="AD6" s="630">
        <v>95960</v>
      </c>
      <c r="AE6" s="630"/>
      <c r="AF6" s="630"/>
      <c r="AG6" s="630"/>
      <c r="AH6" s="630"/>
      <c r="AI6" s="630"/>
      <c r="AJ6" s="630"/>
      <c r="AK6" s="630"/>
      <c r="AL6" s="635">
        <v>0.7</v>
      </c>
      <c r="AM6" s="636"/>
      <c r="AN6" s="636"/>
      <c r="AO6" s="637"/>
      <c r="AP6" s="632" t="s">
        <v>236</v>
      </c>
      <c r="AQ6" s="633"/>
      <c r="AR6" s="633"/>
      <c r="AS6" s="633"/>
      <c r="AT6" s="633"/>
      <c r="AU6" s="633"/>
      <c r="AV6" s="633"/>
      <c r="AW6" s="633"/>
      <c r="AX6" s="633"/>
      <c r="AY6" s="633"/>
      <c r="AZ6" s="633"/>
      <c r="BA6" s="633"/>
      <c r="BB6" s="633"/>
      <c r="BC6" s="633"/>
      <c r="BD6" s="633"/>
      <c r="BE6" s="633"/>
      <c r="BF6" s="634"/>
      <c r="BG6" s="626">
        <v>7391884</v>
      </c>
      <c r="BH6" s="627"/>
      <c r="BI6" s="627"/>
      <c r="BJ6" s="627"/>
      <c r="BK6" s="627"/>
      <c r="BL6" s="627"/>
      <c r="BM6" s="627"/>
      <c r="BN6" s="628"/>
      <c r="BO6" s="629">
        <v>92.5</v>
      </c>
      <c r="BP6" s="629"/>
      <c r="BQ6" s="629"/>
      <c r="BR6" s="629"/>
      <c r="BS6" s="630">
        <v>29279</v>
      </c>
      <c r="BT6" s="630"/>
      <c r="BU6" s="630"/>
      <c r="BV6" s="630"/>
      <c r="BW6" s="630"/>
      <c r="BX6" s="630"/>
      <c r="BY6" s="630"/>
      <c r="BZ6" s="630"/>
      <c r="CA6" s="630"/>
      <c r="CB6" s="631"/>
      <c r="CD6" s="638" t="s">
        <v>237</v>
      </c>
      <c r="CE6" s="639"/>
      <c r="CF6" s="639"/>
      <c r="CG6" s="639"/>
      <c r="CH6" s="639"/>
      <c r="CI6" s="639"/>
      <c r="CJ6" s="639"/>
      <c r="CK6" s="639"/>
      <c r="CL6" s="639"/>
      <c r="CM6" s="639"/>
      <c r="CN6" s="639"/>
      <c r="CO6" s="639"/>
      <c r="CP6" s="639"/>
      <c r="CQ6" s="640"/>
      <c r="CR6" s="626">
        <v>254919</v>
      </c>
      <c r="CS6" s="627"/>
      <c r="CT6" s="627"/>
      <c r="CU6" s="627"/>
      <c r="CV6" s="627"/>
      <c r="CW6" s="627"/>
      <c r="CX6" s="627"/>
      <c r="CY6" s="628"/>
      <c r="CZ6" s="623">
        <v>0.9</v>
      </c>
      <c r="DA6" s="624"/>
      <c r="DB6" s="624"/>
      <c r="DC6" s="641"/>
      <c r="DD6" s="642" t="s">
        <v>129</v>
      </c>
      <c r="DE6" s="627"/>
      <c r="DF6" s="627"/>
      <c r="DG6" s="627"/>
      <c r="DH6" s="627"/>
      <c r="DI6" s="627"/>
      <c r="DJ6" s="627"/>
      <c r="DK6" s="627"/>
      <c r="DL6" s="627"/>
      <c r="DM6" s="627"/>
      <c r="DN6" s="627"/>
      <c r="DO6" s="627"/>
      <c r="DP6" s="628"/>
      <c r="DQ6" s="642">
        <v>254747</v>
      </c>
      <c r="DR6" s="627"/>
      <c r="DS6" s="627"/>
      <c r="DT6" s="627"/>
      <c r="DU6" s="627"/>
      <c r="DV6" s="627"/>
      <c r="DW6" s="627"/>
      <c r="DX6" s="627"/>
      <c r="DY6" s="627"/>
      <c r="DZ6" s="627"/>
      <c r="EA6" s="627"/>
      <c r="EB6" s="627"/>
      <c r="EC6" s="646"/>
    </row>
    <row r="7" spans="2:143" ht="11.25" customHeight="1" x14ac:dyDescent="0.15">
      <c r="B7" s="632" t="s">
        <v>238</v>
      </c>
      <c r="C7" s="633"/>
      <c r="D7" s="633"/>
      <c r="E7" s="633"/>
      <c r="F7" s="633"/>
      <c r="G7" s="633"/>
      <c r="H7" s="633"/>
      <c r="I7" s="633"/>
      <c r="J7" s="633"/>
      <c r="K7" s="633"/>
      <c r="L7" s="633"/>
      <c r="M7" s="633"/>
      <c r="N7" s="633"/>
      <c r="O7" s="633"/>
      <c r="P7" s="633"/>
      <c r="Q7" s="634"/>
      <c r="R7" s="626">
        <v>9856</v>
      </c>
      <c r="S7" s="627"/>
      <c r="T7" s="627"/>
      <c r="U7" s="627"/>
      <c r="V7" s="627"/>
      <c r="W7" s="627"/>
      <c r="X7" s="627"/>
      <c r="Y7" s="628"/>
      <c r="Z7" s="629">
        <v>0</v>
      </c>
      <c r="AA7" s="629"/>
      <c r="AB7" s="629"/>
      <c r="AC7" s="629"/>
      <c r="AD7" s="630">
        <v>9856</v>
      </c>
      <c r="AE7" s="630"/>
      <c r="AF7" s="630"/>
      <c r="AG7" s="630"/>
      <c r="AH7" s="630"/>
      <c r="AI7" s="630"/>
      <c r="AJ7" s="630"/>
      <c r="AK7" s="630"/>
      <c r="AL7" s="635">
        <v>0.1</v>
      </c>
      <c r="AM7" s="636"/>
      <c r="AN7" s="636"/>
      <c r="AO7" s="637"/>
      <c r="AP7" s="632" t="s">
        <v>239</v>
      </c>
      <c r="AQ7" s="633"/>
      <c r="AR7" s="633"/>
      <c r="AS7" s="633"/>
      <c r="AT7" s="633"/>
      <c r="AU7" s="633"/>
      <c r="AV7" s="633"/>
      <c r="AW7" s="633"/>
      <c r="AX7" s="633"/>
      <c r="AY7" s="633"/>
      <c r="AZ7" s="633"/>
      <c r="BA7" s="633"/>
      <c r="BB7" s="633"/>
      <c r="BC7" s="633"/>
      <c r="BD7" s="633"/>
      <c r="BE7" s="633"/>
      <c r="BF7" s="634"/>
      <c r="BG7" s="626">
        <v>3714636</v>
      </c>
      <c r="BH7" s="627"/>
      <c r="BI7" s="627"/>
      <c r="BJ7" s="627"/>
      <c r="BK7" s="627"/>
      <c r="BL7" s="627"/>
      <c r="BM7" s="627"/>
      <c r="BN7" s="628"/>
      <c r="BO7" s="629">
        <v>46.5</v>
      </c>
      <c r="BP7" s="629"/>
      <c r="BQ7" s="629"/>
      <c r="BR7" s="629"/>
      <c r="BS7" s="630">
        <v>29279</v>
      </c>
      <c r="BT7" s="630"/>
      <c r="BU7" s="630"/>
      <c r="BV7" s="630"/>
      <c r="BW7" s="630"/>
      <c r="BX7" s="630"/>
      <c r="BY7" s="630"/>
      <c r="BZ7" s="630"/>
      <c r="CA7" s="630"/>
      <c r="CB7" s="631"/>
      <c r="CD7" s="643" t="s">
        <v>240</v>
      </c>
      <c r="CE7" s="644"/>
      <c r="CF7" s="644"/>
      <c r="CG7" s="644"/>
      <c r="CH7" s="644"/>
      <c r="CI7" s="644"/>
      <c r="CJ7" s="644"/>
      <c r="CK7" s="644"/>
      <c r="CL7" s="644"/>
      <c r="CM7" s="644"/>
      <c r="CN7" s="644"/>
      <c r="CO7" s="644"/>
      <c r="CP7" s="644"/>
      <c r="CQ7" s="645"/>
      <c r="CR7" s="626">
        <v>2949005</v>
      </c>
      <c r="CS7" s="627"/>
      <c r="CT7" s="627"/>
      <c r="CU7" s="627"/>
      <c r="CV7" s="627"/>
      <c r="CW7" s="627"/>
      <c r="CX7" s="627"/>
      <c r="CY7" s="628"/>
      <c r="CZ7" s="629">
        <v>10.4</v>
      </c>
      <c r="DA7" s="629"/>
      <c r="DB7" s="629"/>
      <c r="DC7" s="629"/>
      <c r="DD7" s="642">
        <v>3167</v>
      </c>
      <c r="DE7" s="627"/>
      <c r="DF7" s="627"/>
      <c r="DG7" s="627"/>
      <c r="DH7" s="627"/>
      <c r="DI7" s="627"/>
      <c r="DJ7" s="627"/>
      <c r="DK7" s="627"/>
      <c r="DL7" s="627"/>
      <c r="DM7" s="627"/>
      <c r="DN7" s="627"/>
      <c r="DO7" s="627"/>
      <c r="DP7" s="628"/>
      <c r="DQ7" s="642">
        <v>2605292</v>
      </c>
      <c r="DR7" s="627"/>
      <c r="DS7" s="627"/>
      <c r="DT7" s="627"/>
      <c r="DU7" s="627"/>
      <c r="DV7" s="627"/>
      <c r="DW7" s="627"/>
      <c r="DX7" s="627"/>
      <c r="DY7" s="627"/>
      <c r="DZ7" s="627"/>
      <c r="EA7" s="627"/>
      <c r="EB7" s="627"/>
      <c r="EC7" s="646"/>
    </row>
    <row r="8" spans="2:143" ht="11.25" customHeight="1" x14ac:dyDescent="0.15">
      <c r="B8" s="632" t="s">
        <v>241</v>
      </c>
      <c r="C8" s="633"/>
      <c r="D8" s="633"/>
      <c r="E8" s="633"/>
      <c r="F8" s="633"/>
      <c r="G8" s="633"/>
      <c r="H8" s="633"/>
      <c r="I8" s="633"/>
      <c r="J8" s="633"/>
      <c r="K8" s="633"/>
      <c r="L8" s="633"/>
      <c r="M8" s="633"/>
      <c r="N8" s="633"/>
      <c r="O8" s="633"/>
      <c r="P8" s="633"/>
      <c r="Q8" s="634"/>
      <c r="R8" s="626">
        <v>70502</v>
      </c>
      <c r="S8" s="627"/>
      <c r="T8" s="627"/>
      <c r="U8" s="627"/>
      <c r="V8" s="627"/>
      <c r="W8" s="627"/>
      <c r="X8" s="627"/>
      <c r="Y8" s="628"/>
      <c r="Z8" s="629">
        <v>0.2</v>
      </c>
      <c r="AA8" s="629"/>
      <c r="AB8" s="629"/>
      <c r="AC8" s="629"/>
      <c r="AD8" s="630">
        <v>70502</v>
      </c>
      <c r="AE8" s="630"/>
      <c r="AF8" s="630"/>
      <c r="AG8" s="630"/>
      <c r="AH8" s="630"/>
      <c r="AI8" s="630"/>
      <c r="AJ8" s="630"/>
      <c r="AK8" s="630"/>
      <c r="AL8" s="635">
        <v>0.5</v>
      </c>
      <c r="AM8" s="636"/>
      <c r="AN8" s="636"/>
      <c r="AO8" s="637"/>
      <c r="AP8" s="632" t="s">
        <v>242</v>
      </c>
      <c r="AQ8" s="633"/>
      <c r="AR8" s="633"/>
      <c r="AS8" s="633"/>
      <c r="AT8" s="633"/>
      <c r="AU8" s="633"/>
      <c r="AV8" s="633"/>
      <c r="AW8" s="633"/>
      <c r="AX8" s="633"/>
      <c r="AY8" s="633"/>
      <c r="AZ8" s="633"/>
      <c r="BA8" s="633"/>
      <c r="BB8" s="633"/>
      <c r="BC8" s="633"/>
      <c r="BD8" s="633"/>
      <c r="BE8" s="633"/>
      <c r="BF8" s="634"/>
      <c r="BG8" s="626">
        <v>105970</v>
      </c>
      <c r="BH8" s="627"/>
      <c r="BI8" s="627"/>
      <c r="BJ8" s="627"/>
      <c r="BK8" s="627"/>
      <c r="BL8" s="627"/>
      <c r="BM8" s="627"/>
      <c r="BN8" s="628"/>
      <c r="BO8" s="629">
        <v>1.3</v>
      </c>
      <c r="BP8" s="629"/>
      <c r="BQ8" s="629"/>
      <c r="BR8" s="629"/>
      <c r="BS8" s="630" t="s">
        <v>129</v>
      </c>
      <c r="BT8" s="630"/>
      <c r="BU8" s="630"/>
      <c r="BV8" s="630"/>
      <c r="BW8" s="630"/>
      <c r="BX8" s="630"/>
      <c r="BY8" s="630"/>
      <c r="BZ8" s="630"/>
      <c r="CA8" s="630"/>
      <c r="CB8" s="631"/>
      <c r="CD8" s="643" t="s">
        <v>243</v>
      </c>
      <c r="CE8" s="644"/>
      <c r="CF8" s="644"/>
      <c r="CG8" s="644"/>
      <c r="CH8" s="644"/>
      <c r="CI8" s="644"/>
      <c r="CJ8" s="644"/>
      <c r="CK8" s="644"/>
      <c r="CL8" s="644"/>
      <c r="CM8" s="644"/>
      <c r="CN8" s="644"/>
      <c r="CO8" s="644"/>
      <c r="CP8" s="644"/>
      <c r="CQ8" s="645"/>
      <c r="CR8" s="626">
        <v>13150991</v>
      </c>
      <c r="CS8" s="627"/>
      <c r="CT8" s="627"/>
      <c r="CU8" s="627"/>
      <c r="CV8" s="627"/>
      <c r="CW8" s="627"/>
      <c r="CX8" s="627"/>
      <c r="CY8" s="628"/>
      <c r="CZ8" s="629">
        <v>46.5</v>
      </c>
      <c r="DA8" s="629"/>
      <c r="DB8" s="629"/>
      <c r="DC8" s="629"/>
      <c r="DD8" s="642">
        <v>15565</v>
      </c>
      <c r="DE8" s="627"/>
      <c r="DF8" s="627"/>
      <c r="DG8" s="627"/>
      <c r="DH8" s="627"/>
      <c r="DI8" s="627"/>
      <c r="DJ8" s="627"/>
      <c r="DK8" s="627"/>
      <c r="DL8" s="627"/>
      <c r="DM8" s="627"/>
      <c r="DN8" s="627"/>
      <c r="DO8" s="627"/>
      <c r="DP8" s="628"/>
      <c r="DQ8" s="642">
        <v>5110795</v>
      </c>
      <c r="DR8" s="627"/>
      <c r="DS8" s="627"/>
      <c r="DT8" s="627"/>
      <c r="DU8" s="627"/>
      <c r="DV8" s="627"/>
      <c r="DW8" s="627"/>
      <c r="DX8" s="627"/>
      <c r="DY8" s="627"/>
      <c r="DZ8" s="627"/>
      <c r="EA8" s="627"/>
      <c r="EB8" s="627"/>
      <c r="EC8" s="646"/>
    </row>
    <row r="9" spans="2:143" ht="11.25" customHeight="1" x14ac:dyDescent="0.15">
      <c r="B9" s="632" t="s">
        <v>244</v>
      </c>
      <c r="C9" s="633"/>
      <c r="D9" s="633"/>
      <c r="E9" s="633"/>
      <c r="F9" s="633"/>
      <c r="G9" s="633"/>
      <c r="H9" s="633"/>
      <c r="I9" s="633"/>
      <c r="J9" s="633"/>
      <c r="K9" s="633"/>
      <c r="L9" s="633"/>
      <c r="M9" s="633"/>
      <c r="N9" s="633"/>
      <c r="O9" s="633"/>
      <c r="P9" s="633"/>
      <c r="Q9" s="634"/>
      <c r="R9" s="626">
        <v>85857</v>
      </c>
      <c r="S9" s="627"/>
      <c r="T9" s="627"/>
      <c r="U9" s="627"/>
      <c r="V9" s="627"/>
      <c r="W9" s="627"/>
      <c r="X9" s="627"/>
      <c r="Y9" s="628"/>
      <c r="Z9" s="629">
        <v>0.3</v>
      </c>
      <c r="AA9" s="629"/>
      <c r="AB9" s="629"/>
      <c r="AC9" s="629"/>
      <c r="AD9" s="630">
        <v>85857</v>
      </c>
      <c r="AE9" s="630"/>
      <c r="AF9" s="630"/>
      <c r="AG9" s="630"/>
      <c r="AH9" s="630"/>
      <c r="AI9" s="630"/>
      <c r="AJ9" s="630"/>
      <c r="AK9" s="630"/>
      <c r="AL9" s="635">
        <v>0.6</v>
      </c>
      <c r="AM9" s="636"/>
      <c r="AN9" s="636"/>
      <c r="AO9" s="637"/>
      <c r="AP9" s="632" t="s">
        <v>245</v>
      </c>
      <c r="AQ9" s="633"/>
      <c r="AR9" s="633"/>
      <c r="AS9" s="633"/>
      <c r="AT9" s="633"/>
      <c r="AU9" s="633"/>
      <c r="AV9" s="633"/>
      <c r="AW9" s="633"/>
      <c r="AX9" s="633"/>
      <c r="AY9" s="633"/>
      <c r="AZ9" s="633"/>
      <c r="BA9" s="633"/>
      <c r="BB9" s="633"/>
      <c r="BC9" s="633"/>
      <c r="BD9" s="633"/>
      <c r="BE9" s="633"/>
      <c r="BF9" s="634"/>
      <c r="BG9" s="626">
        <v>3314162</v>
      </c>
      <c r="BH9" s="627"/>
      <c r="BI9" s="627"/>
      <c r="BJ9" s="627"/>
      <c r="BK9" s="627"/>
      <c r="BL9" s="627"/>
      <c r="BM9" s="627"/>
      <c r="BN9" s="628"/>
      <c r="BO9" s="629">
        <v>41.5</v>
      </c>
      <c r="BP9" s="629"/>
      <c r="BQ9" s="629"/>
      <c r="BR9" s="629"/>
      <c r="BS9" s="630" t="s">
        <v>129</v>
      </c>
      <c r="BT9" s="630"/>
      <c r="BU9" s="630"/>
      <c r="BV9" s="630"/>
      <c r="BW9" s="630"/>
      <c r="BX9" s="630"/>
      <c r="BY9" s="630"/>
      <c r="BZ9" s="630"/>
      <c r="CA9" s="630"/>
      <c r="CB9" s="631"/>
      <c r="CD9" s="643" t="s">
        <v>246</v>
      </c>
      <c r="CE9" s="644"/>
      <c r="CF9" s="644"/>
      <c r="CG9" s="644"/>
      <c r="CH9" s="644"/>
      <c r="CI9" s="644"/>
      <c r="CJ9" s="644"/>
      <c r="CK9" s="644"/>
      <c r="CL9" s="644"/>
      <c r="CM9" s="644"/>
      <c r="CN9" s="644"/>
      <c r="CO9" s="644"/>
      <c r="CP9" s="644"/>
      <c r="CQ9" s="645"/>
      <c r="CR9" s="626">
        <v>3572357</v>
      </c>
      <c r="CS9" s="627"/>
      <c r="CT9" s="627"/>
      <c r="CU9" s="627"/>
      <c r="CV9" s="627"/>
      <c r="CW9" s="627"/>
      <c r="CX9" s="627"/>
      <c r="CY9" s="628"/>
      <c r="CZ9" s="629">
        <v>12.6</v>
      </c>
      <c r="DA9" s="629"/>
      <c r="DB9" s="629"/>
      <c r="DC9" s="629"/>
      <c r="DD9" s="642">
        <v>61037</v>
      </c>
      <c r="DE9" s="627"/>
      <c r="DF9" s="627"/>
      <c r="DG9" s="627"/>
      <c r="DH9" s="627"/>
      <c r="DI9" s="627"/>
      <c r="DJ9" s="627"/>
      <c r="DK9" s="627"/>
      <c r="DL9" s="627"/>
      <c r="DM9" s="627"/>
      <c r="DN9" s="627"/>
      <c r="DO9" s="627"/>
      <c r="DP9" s="628"/>
      <c r="DQ9" s="642">
        <v>1461733</v>
      </c>
      <c r="DR9" s="627"/>
      <c r="DS9" s="627"/>
      <c r="DT9" s="627"/>
      <c r="DU9" s="627"/>
      <c r="DV9" s="627"/>
      <c r="DW9" s="627"/>
      <c r="DX9" s="627"/>
      <c r="DY9" s="627"/>
      <c r="DZ9" s="627"/>
      <c r="EA9" s="627"/>
      <c r="EB9" s="627"/>
      <c r="EC9" s="646"/>
    </row>
    <row r="10" spans="2:143" ht="11.25" customHeight="1" x14ac:dyDescent="0.15">
      <c r="B10" s="632" t="s">
        <v>247</v>
      </c>
      <c r="C10" s="633"/>
      <c r="D10" s="633"/>
      <c r="E10" s="633"/>
      <c r="F10" s="633"/>
      <c r="G10" s="633"/>
      <c r="H10" s="633"/>
      <c r="I10" s="633"/>
      <c r="J10" s="633"/>
      <c r="K10" s="633"/>
      <c r="L10" s="633"/>
      <c r="M10" s="633"/>
      <c r="N10" s="633"/>
      <c r="O10" s="633"/>
      <c r="P10" s="633"/>
      <c r="Q10" s="634"/>
      <c r="R10" s="626" t="s">
        <v>129</v>
      </c>
      <c r="S10" s="627"/>
      <c r="T10" s="627"/>
      <c r="U10" s="627"/>
      <c r="V10" s="627"/>
      <c r="W10" s="627"/>
      <c r="X10" s="627"/>
      <c r="Y10" s="628"/>
      <c r="Z10" s="629" t="s">
        <v>129</v>
      </c>
      <c r="AA10" s="629"/>
      <c r="AB10" s="629"/>
      <c r="AC10" s="629"/>
      <c r="AD10" s="630" t="s">
        <v>129</v>
      </c>
      <c r="AE10" s="630"/>
      <c r="AF10" s="630"/>
      <c r="AG10" s="630"/>
      <c r="AH10" s="630"/>
      <c r="AI10" s="630"/>
      <c r="AJ10" s="630"/>
      <c r="AK10" s="630"/>
      <c r="AL10" s="635" t="s">
        <v>129</v>
      </c>
      <c r="AM10" s="636"/>
      <c r="AN10" s="636"/>
      <c r="AO10" s="637"/>
      <c r="AP10" s="632" t="s">
        <v>248</v>
      </c>
      <c r="AQ10" s="633"/>
      <c r="AR10" s="633"/>
      <c r="AS10" s="633"/>
      <c r="AT10" s="633"/>
      <c r="AU10" s="633"/>
      <c r="AV10" s="633"/>
      <c r="AW10" s="633"/>
      <c r="AX10" s="633"/>
      <c r="AY10" s="633"/>
      <c r="AZ10" s="633"/>
      <c r="BA10" s="633"/>
      <c r="BB10" s="633"/>
      <c r="BC10" s="633"/>
      <c r="BD10" s="633"/>
      <c r="BE10" s="633"/>
      <c r="BF10" s="634"/>
      <c r="BG10" s="626">
        <v>130687</v>
      </c>
      <c r="BH10" s="627"/>
      <c r="BI10" s="627"/>
      <c r="BJ10" s="627"/>
      <c r="BK10" s="627"/>
      <c r="BL10" s="627"/>
      <c r="BM10" s="627"/>
      <c r="BN10" s="628"/>
      <c r="BO10" s="629">
        <v>1.6</v>
      </c>
      <c r="BP10" s="629"/>
      <c r="BQ10" s="629"/>
      <c r="BR10" s="629"/>
      <c r="BS10" s="630" t="s">
        <v>129</v>
      </c>
      <c r="BT10" s="630"/>
      <c r="BU10" s="630"/>
      <c r="BV10" s="630"/>
      <c r="BW10" s="630"/>
      <c r="BX10" s="630"/>
      <c r="BY10" s="630"/>
      <c r="BZ10" s="630"/>
      <c r="CA10" s="630"/>
      <c r="CB10" s="631"/>
      <c r="CD10" s="643" t="s">
        <v>249</v>
      </c>
      <c r="CE10" s="644"/>
      <c r="CF10" s="644"/>
      <c r="CG10" s="644"/>
      <c r="CH10" s="644"/>
      <c r="CI10" s="644"/>
      <c r="CJ10" s="644"/>
      <c r="CK10" s="644"/>
      <c r="CL10" s="644"/>
      <c r="CM10" s="644"/>
      <c r="CN10" s="644"/>
      <c r="CO10" s="644"/>
      <c r="CP10" s="644"/>
      <c r="CQ10" s="645"/>
      <c r="CR10" s="626">
        <v>202290</v>
      </c>
      <c r="CS10" s="627"/>
      <c r="CT10" s="627"/>
      <c r="CU10" s="627"/>
      <c r="CV10" s="627"/>
      <c r="CW10" s="627"/>
      <c r="CX10" s="627"/>
      <c r="CY10" s="628"/>
      <c r="CZ10" s="629">
        <v>0.7</v>
      </c>
      <c r="DA10" s="629"/>
      <c r="DB10" s="629"/>
      <c r="DC10" s="629"/>
      <c r="DD10" s="642" t="s">
        <v>129</v>
      </c>
      <c r="DE10" s="627"/>
      <c r="DF10" s="627"/>
      <c r="DG10" s="627"/>
      <c r="DH10" s="627"/>
      <c r="DI10" s="627"/>
      <c r="DJ10" s="627"/>
      <c r="DK10" s="627"/>
      <c r="DL10" s="627"/>
      <c r="DM10" s="627"/>
      <c r="DN10" s="627"/>
      <c r="DO10" s="627"/>
      <c r="DP10" s="628"/>
      <c r="DQ10" s="642">
        <v>159859</v>
      </c>
      <c r="DR10" s="627"/>
      <c r="DS10" s="627"/>
      <c r="DT10" s="627"/>
      <c r="DU10" s="627"/>
      <c r="DV10" s="627"/>
      <c r="DW10" s="627"/>
      <c r="DX10" s="627"/>
      <c r="DY10" s="627"/>
      <c r="DZ10" s="627"/>
      <c r="EA10" s="627"/>
      <c r="EB10" s="627"/>
      <c r="EC10" s="646"/>
    </row>
    <row r="11" spans="2:143" ht="11.25" customHeight="1" x14ac:dyDescent="0.15">
      <c r="B11" s="632" t="s">
        <v>250</v>
      </c>
      <c r="C11" s="633"/>
      <c r="D11" s="633"/>
      <c r="E11" s="633"/>
      <c r="F11" s="633"/>
      <c r="G11" s="633"/>
      <c r="H11" s="633"/>
      <c r="I11" s="633"/>
      <c r="J11" s="633"/>
      <c r="K11" s="633"/>
      <c r="L11" s="633"/>
      <c r="M11" s="633"/>
      <c r="N11" s="633"/>
      <c r="O11" s="633"/>
      <c r="P11" s="633"/>
      <c r="Q11" s="634"/>
      <c r="R11" s="626">
        <v>1321109</v>
      </c>
      <c r="S11" s="627"/>
      <c r="T11" s="627"/>
      <c r="U11" s="627"/>
      <c r="V11" s="627"/>
      <c r="W11" s="627"/>
      <c r="X11" s="627"/>
      <c r="Y11" s="628"/>
      <c r="Z11" s="635">
        <v>4.4000000000000004</v>
      </c>
      <c r="AA11" s="636"/>
      <c r="AB11" s="636"/>
      <c r="AC11" s="647"/>
      <c r="AD11" s="642">
        <v>1321109</v>
      </c>
      <c r="AE11" s="627"/>
      <c r="AF11" s="627"/>
      <c r="AG11" s="627"/>
      <c r="AH11" s="627"/>
      <c r="AI11" s="627"/>
      <c r="AJ11" s="627"/>
      <c r="AK11" s="628"/>
      <c r="AL11" s="635">
        <v>9.6</v>
      </c>
      <c r="AM11" s="636"/>
      <c r="AN11" s="636"/>
      <c r="AO11" s="637"/>
      <c r="AP11" s="632" t="s">
        <v>251</v>
      </c>
      <c r="AQ11" s="633"/>
      <c r="AR11" s="633"/>
      <c r="AS11" s="633"/>
      <c r="AT11" s="633"/>
      <c r="AU11" s="633"/>
      <c r="AV11" s="633"/>
      <c r="AW11" s="633"/>
      <c r="AX11" s="633"/>
      <c r="AY11" s="633"/>
      <c r="AZ11" s="633"/>
      <c r="BA11" s="633"/>
      <c r="BB11" s="633"/>
      <c r="BC11" s="633"/>
      <c r="BD11" s="633"/>
      <c r="BE11" s="633"/>
      <c r="BF11" s="634"/>
      <c r="BG11" s="626">
        <v>163817</v>
      </c>
      <c r="BH11" s="627"/>
      <c r="BI11" s="627"/>
      <c r="BJ11" s="627"/>
      <c r="BK11" s="627"/>
      <c r="BL11" s="627"/>
      <c r="BM11" s="627"/>
      <c r="BN11" s="628"/>
      <c r="BO11" s="629">
        <v>2</v>
      </c>
      <c r="BP11" s="629"/>
      <c r="BQ11" s="629"/>
      <c r="BR11" s="629"/>
      <c r="BS11" s="630">
        <v>29279</v>
      </c>
      <c r="BT11" s="630"/>
      <c r="BU11" s="630"/>
      <c r="BV11" s="630"/>
      <c r="BW11" s="630"/>
      <c r="BX11" s="630"/>
      <c r="BY11" s="630"/>
      <c r="BZ11" s="630"/>
      <c r="CA11" s="630"/>
      <c r="CB11" s="631"/>
      <c r="CD11" s="643" t="s">
        <v>252</v>
      </c>
      <c r="CE11" s="644"/>
      <c r="CF11" s="644"/>
      <c r="CG11" s="644"/>
      <c r="CH11" s="644"/>
      <c r="CI11" s="644"/>
      <c r="CJ11" s="644"/>
      <c r="CK11" s="644"/>
      <c r="CL11" s="644"/>
      <c r="CM11" s="644"/>
      <c r="CN11" s="644"/>
      <c r="CO11" s="644"/>
      <c r="CP11" s="644"/>
      <c r="CQ11" s="645"/>
      <c r="CR11" s="626">
        <v>48184</v>
      </c>
      <c r="CS11" s="627"/>
      <c r="CT11" s="627"/>
      <c r="CU11" s="627"/>
      <c r="CV11" s="627"/>
      <c r="CW11" s="627"/>
      <c r="CX11" s="627"/>
      <c r="CY11" s="628"/>
      <c r="CZ11" s="629">
        <v>0.2</v>
      </c>
      <c r="DA11" s="629"/>
      <c r="DB11" s="629"/>
      <c r="DC11" s="629"/>
      <c r="DD11" s="642">
        <v>1413</v>
      </c>
      <c r="DE11" s="627"/>
      <c r="DF11" s="627"/>
      <c r="DG11" s="627"/>
      <c r="DH11" s="627"/>
      <c r="DI11" s="627"/>
      <c r="DJ11" s="627"/>
      <c r="DK11" s="627"/>
      <c r="DL11" s="627"/>
      <c r="DM11" s="627"/>
      <c r="DN11" s="627"/>
      <c r="DO11" s="627"/>
      <c r="DP11" s="628"/>
      <c r="DQ11" s="642">
        <v>46345</v>
      </c>
      <c r="DR11" s="627"/>
      <c r="DS11" s="627"/>
      <c r="DT11" s="627"/>
      <c r="DU11" s="627"/>
      <c r="DV11" s="627"/>
      <c r="DW11" s="627"/>
      <c r="DX11" s="627"/>
      <c r="DY11" s="627"/>
      <c r="DZ11" s="627"/>
      <c r="EA11" s="627"/>
      <c r="EB11" s="627"/>
      <c r="EC11" s="646"/>
    </row>
    <row r="12" spans="2:143" ht="11.25" customHeight="1" x14ac:dyDescent="0.15">
      <c r="B12" s="632" t="s">
        <v>253</v>
      </c>
      <c r="C12" s="633"/>
      <c r="D12" s="633"/>
      <c r="E12" s="633"/>
      <c r="F12" s="633"/>
      <c r="G12" s="633"/>
      <c r="H12" s="633"/>
      <c r="I12" s="633"/>
      <c r="J12" s="633"/>
      <c r="K12" s="633"/>
      <c r="L12" s="633"/>
      <c r="M12" s="633"/>
      <c r="N12" s="633"/>
      <c r="O12" s="633"/>
      <c r="P12" s="633"/>
      <c r="Q12" s="634"/>
      <c r="R12" s="626" t="s">
        <v>129</v>
      </c>
      <c r="S12" s="627"/>
      <c r="T12" s="627"/>
      <c r="U12" s="627"/>
      <c r="V12" s="627"/>
      <c r="W12" s="627"/>
      <c r="X12" s="627"/>
      <c r="Y12" s="628"/>
      <c r="Z12" s="629" t="s">
        <v>129</v>
      </c>
      <c r="AA12" s="629"/>
      <c r="AB12" s="629"/>
      <c r="AC12" s="629"/>
      <c r="AD12" s="630" t="s">
        <v>129</v>
      </c>
      <c r="AE12" s="630"/>
      <c r="AF12" s="630"/>
      <c r="AG12" s="630"/>
      <c r="AH12" s="630"/>
      <c r="AI12" s="630"/>
      <c r="AJ12" s="630"/>
      <c r="AK12" s="630"/>
      <c r="AL12" s="635" t="s">
        <v>129</v>
      </c>
      <c r="AM12" s="636"/>
      <c r="AN12" s="636"/>
      <c r="AO12" s="637"/>
      <c r="AP12" s="632" t="s">
        <v>254</v>
      </c>
      <c r="AQ12" s="633"/>
      <c r="AR12" s="633"/>
      <c r="AS12" s="633"/>
      <c r="AT12" s="633"/>
      <c r="AU12" s="633"/>
      <c r="AV12" s="633"/>
      <c r="AW12" s="633"/>
      <c r="AX12" s="633"/>
      <c r="AY12" s="633"/>
      <c r="AZ12" s="633"/>
      <c r="BA12" s="633"/>
      <c r="BB12" s="633"/>
      <c r="BC12" s="633"/>
      <c r="BD12" s="633"/>
      <c r="BE12" s="633"/>
      <c r="BF12" s="634"/>
      <c r="BG12" s="626">
        <v>3147806</v>
      </c>
      <c r="BH12" s="627"/>
      <c r="BI12" s="627"/>
      <c r="BJ12" s="627"/>
      <c r="BK12" s="627"/>
      <c r="BL12" s="627"/>
      <c r="BM12" s="627"/>
      <c r="BN12" s="628"/>
      <c r="BO12" s="629">
        <v>39.4</v>
      </c>
      <c r="BP12" s="629"/>
      <c r="BQ12" s="629"/>
      <c r="BR12" s="629"/>
      <c r="BS12" s="630" t="s">
        <v>129</v>
      </c>
      <c r="BT12" s="630"/>
      <c r="BU12" s="630"/>
      <c r="BV12" s="630"/>
      <c r="BW12" s="630"/>
      <c r="BX12" s="630"/>
      <c r="BY12" s="630"/>
      <c r="BZ12" s="630"/>
      <c r="CA12" s="630"/>
      <c r="CB12" s="631"/>
      <c r="CD12" s="643" t="s">
        <v>255</v>
      </c>
      <c r="CE12" s="644"/>
      <c r="CF12" s="644"/>
      <c r="CG12" s="644"/>
      <c r="CH12" s="644"/>
      <c r="CI12" s="644"/>
      <c r="CJ12" s="644"/>
      <c r="CK12" s="644"/>
      <c r="CL12" s="644"/>
      <c r="CM12" s="644"/>
      <c r="CN12" s="644"/>
      <c r="CO12" s="644"/>
      <c r="CP12" s="644"/>
      <c r="CQ12" s="645"/>
      <c r="CR12" s="626">
        <v>288289</v>
      </c>
      <c r="CS12" s="627"/>
      <c r="CT12" s="627"/>
      <c r="CU12" s="627"/>
      <c r="CV12" s="627"/>
      <c r="CW12" s="627"/>
      <c r="CX12" s="627"/>
      <c r="CY12" s="628"/>
      <c r="CZ12" s="629">
        <v>1</v>
      </c>
      <c r="DA12" s="629"/>
      <c r="DB12" s="629"/>
      <c r="DC12" s="629"/>
      <c r="DD12" s="642" t="s">
        <v>129</v>
      </c>
      <c r="DE12" s="627"/>
      <c r="DF12" s="627"/>
      <c r="DG12" s="627"/>
      <c r="DH12" s="627"/>
      <c r="DI12" s="627"/>
      <c r="DJ12" s="627"/>
      <c r="DK12" s="627"/>
      <c r="DL12" s="627"/>
      <c r="DM12" s="627"/>
      <c r="DN12" s="627"/>
      <c r="DO12" s="627"/>
      <c r="DP12" s="628"/>
      <c r="DQ12" s="642">
        <v>150333</v>
      </c>
      <c r="DR12" s="627"/>
      <c r="DS12" s="627"/>
      <c r="DT12" s="627"/>
      <c r="DU12" s="627"/>
      <c r="DV12" s="627"/>
      <c r="DW12" s="627"/>
      <c r="DX12" s="627"/>
      <c r="DY12" s="627"/>
      <c r="DZ12" s="627"/>
      <c r="EA12" s="627"/>
      <c r="EB12" s="627"/>
      <c r="EC12" s="646"/>
    </row>
    <row r="13" spans="2:143" ht="11.25" customHeight="1" x14ac:dyDescent="0.15">
      <c r="B13" s="632" t="s">
        <v>256</v>
      </c>
      <c r="C13" s="633"/>
      <c r="D13" s="633"/>
      <c r="E13" s="633"/>
      <c r="F13" s="633"/>
      <c r="G13" s="633"/>
      <c r="H13" s="633"/>
      <c r="I13" s="633"/>
      <c r="J13" s="633"/>
      <c r="K13" s="633"/>
      <c r="L13" s="633"/>
      <c r="M13" s="633"/>
      <c r="N13" s="633"/>
      <c r="O13" s="633"/>
      <c r="P13" s="633"/>
      <c r="Q13" s="634"/>
      <c r="R13" s="626" t="s">
        <v>129</v>
      </c>
      <c r="S13" s="627"/>
      <c r="T13" s="627"/>
      <c r="U13" s="627"/>
      <c r="V13" s="627"/>
      <c r="W13" s="627"/>
      <c r="X13" s="627"/>
      <c r="Y13" s="628"/>
      <c r="Z13" s="629" t="s">
        <v>129</v>
      </c>
      <c r="AA13" s="629"/>
      <c r="AB13" s="629"/>
      <c r="AC13" s="629"/>
      <c r="AD13" s="630" t="s">
        <v>129</v>
      </c>
      <c r="AE13" s="630"/>
      <c r="AF13" s="630"/>
      <c r="AG13" s="630"/>
      <c r="AH13" s="630"/>
      <c r="AI13" s="630"/>
      <c r="AJ13" s="630"/>
      <c r="AK13" s="630"/>
      <c r="AL13" s="635" t="s">
        <v>129</v>
      </c>
      <c r="AM13" s="636"/>
      <c r="AN13" s="636"/>
      <c r="AO13" s="637"/>
      <c r="AP13" s="632" t="s">
        <v>257</v>
      </c>
      <c r="AQ13" s="633"/>
      <c r="AR13" s="633"/>
      <c r="AS13" s="633"/>
      <c r="AT13" s="633"/>
      <c r="AU13" s="633"/>
      <c r="AV13" s="633"/>
      <c r="AW13" s="633"/>
      <c r="AX13" s="633"/>
      <c r="AY13" s="633"/>
      <c r="AZ13" s="633"/>
      <c r="BA13" s="633"/>
      <c r="BB13" s="633"/>
      <c r="BC13" s="633"/>
      <c r="BD13" s="633"/>
      <c r="BE13" s="633"/>
      <c r="BF13" s="634"/>
      <c r="BG13" s="626">
        <v>3090384</v>
      </c>
      <c r="BH13" s="627"/>
      <c r="BI13" s="627"/>
      <c r="BJ13" s="627"/>
      <c r="BK13" s="627"/>
      <c r="BL13" s="627"/>
      <c r="BM13" s="627"/>
      <c r="BN13" s="628"/>
      <c r="BO13" s="629">
        <v>38.700000000000003</v>
      </c>
      <c r="BP13" s="629"/>
      <c r="BQ13" s="629"/>
      <c r="BR13" s="629"/>
      <c r="BS13" s="630" t="s">
        <v>129</v>
      </c>
      <c r="BT13" s="630"/>
      <c r="BU13" s="630"/>
      <c r="BV13" s="630"/>
      <c r="BW13" s="630"/>
      <c r="BX13" s="630"/>
      <c r="BY13" s="630"/>
      <c r="BZ13" s="630"/>
      <c r="CA13" s="630"/>
      <c r="CB13" s="631"/>
      <c r="CD13" s="643" t="s">
        <v>258</v>
      </c>
      <c r="CE13" s="644"/>
      <c r="CF13" s="644"/>
      <c r="CG13" s="644"/>
      <c r="CH13" s="644"/>
      <c r="CI13" s="644"/>
      <c r="CJ13" s="644"/>
      <c r="CK13" s="644"/>
      <c r="CL13" s="644"/>
      <c r="CM13" s="644"/>
      <c r="CN13" s="644"/>
      <c r="CO13" s="644"/>
      <c r="CP13" s="644"/>
      <c r="CQ13" s="645"/>
      <c r="CR13" s="626">
        <v>2879151</v>
      </c>
      <c r="CS13" s="627"/>
      <c r="CT13" s="627"/>
      <c r="CU13" s="627"/>
      <c r="CV13" s="627"/>
      <c r="CW13" s="627"/>
      <c r="CX13" s="627"/>
      <c r="CY13" s="628"/>
      <c r="CZ13" s="629">
        <v>10.199999999999999</v>
      </c>
      <c r="DA13" s="629"/>
      <c r="DB13" s="629"/>
      <c r="DC13" s="629"/>
      <c r="DD13" s="642">
        <v>1059925</v>
      </c>
      <c r="DE13" s="627"/>
      <c r="DF13" s="627"/>
      <c r="DG13" s="627"/>
      <c r="DH13" s="627"/>
      <c r="DI13" s="627"/>
      <c r="DJ13" s="627"/>
      <c r="DK13" s="627"/>
      <c r="DL13" s="627"/>
      <c r="DM13" s="627"/>
      <c r="DN13" s="627"/>
      <c r="DO13" s="627"/>
      <c r="DP13" s="628"/>
      <c r="DQ13" s="642">
        <v>1906854</v>
      </c>
      <c r="DR13" s="627"/>
      <c r="DS13" s="627"/>
      <c r="DT13" s="627"/>
      <c r="DU13" s="627"/>
      <c r="DV13" s="627"/>
      <c r="DW13" s="627"/>
      <c r="DX13" s="627"/>
      <c r="DY13" s="627"/>
      <c r="DZ13" s="627"/>
      <c r="EA13" s="627"/>
      <c r="EB13" s="627"/>
      <c r="EC13" s="646"/>
    </row>
    <row r="14" spans="2:143" ht="11.25" customHeight="1" x14ac:dyDescent="0.15">
      <c r="B14" s="632" t="s">
        <v>259</v>
      </c>
      <c r="C14" s="633"/>
      <c r="D14" s="633"/>
      <c r="E14" s="633"/>
      <c r="F14" s="633"/>
      <c r="G14" s="633"/>
      <c r="H14" s="633"/>
      <c r="I14" s="633"/>
      <c r="J14" s="633"/>
      <c r="K14" s="633"/>
      <c r="L14" s="633"/>
      <c r="M14" s="633"/>
      <c r="N14" s="633"/>
      <c r="O14" s="633"/>
      <c r="P14" s="633"/>
      <c r="Q14" s="634"/>
      <c r="R14" s="626" t="s">
        <v>129</v>
      </c>
      <c r="S14" s="627"/>
      <c r="T14" s="627"/>
      <c r="U14" s="627"/>
      <c r="V14" s="627"/>
      <c r="W14" s="627"/>
      <c r="X14" s="627"/>
      <c r="Y14" s="628"/>
      <c r="Z14" s="629" t="s">
        <v>129</v>
      </c>
      <c r="AA14" s="629"/>
      <c r="AB14" s="629"/>
      <c r="AC14" s="629"/>
      <c r="AD14" s="630" t="s">
        <v>129</v>
      </c>
      <c r="AE14" s="630"/>
      <c r="AF14" s="630"/>
      <c r="AG14" s="630"/>
      <c r="AH14" s="630"/>
      <c r="AI14" s="630"/>
      <c r="AJ14" s="630"/>
      <c r="AK14" s="630"/>
      <c r="AL14" s="635" t="s">
        <v>129</v>
      </c>
      <c r="AM14" s="636"/>
      <c r="AN14" s="636"/>
      <c r="AO14" s="637"/>
      <c r="AP14" s="632" t="s">
        <v>260</v>
      </c>
      <c r="AQ14" s="633"/>
      <c r="AR14" s="633"/>
      <c r="AS14" s="633"/>
      <c r="AT14" s="633"/>
      <c r="AU14" s="633"/>
      <c r="AV14" s="633"/>
      <c r="AW14" s="633"/>
      <c r="AX14" s="633"/>
      <c r="AY14" s="633"/>
      <c r="AZ14" s="633"/>
      <c r="BA14" s="633"/>
      <c r="BB14" s="633"/>
      <c r="BC14" s="633"/>
      <c r="BD14" s="633"/>
      <c r="BE14" s="633"/>
      <c r="BF14" s="634"/>
      <c r="BG14" s="626">
        <v>108269</v>
      </c>
      <c r="BH14" s="627"/>
      <c r="BI14" s="627"/>
      <c r="BJ14" s="627"/>
      <c r="BK14" s="627"/>
      <c r="BL14" s="627"/>
      <c r="BM14" s="627"/>
      <c r="BN14" s="628"/>
      <c r="BO14" s="629">
        <v>1.4</v>
      </c>
      <c r="BP14" s="629"/>
      <c r="BQ14" s="629"/>
      <c r="BR14" s="629"/>
      <c r="BS14" s="630" t="s">
        <v>129</v>
      </c>
      <c r="BT14" s="630"/>
      <c r="BU14" s="630"/>
      <c r="BV14" s="630"/>
      <c r="BW14" s="630"/>
      <c r="BX14" s="630"/>
      <c r="BY14" s="630"/>
      <c r="BZ14" s="630"/>
      <c r="CA14" s="630"/>
      <c r="CB14" s="631"/>
      <c r="CD14" s="643" t="s">
        <v>261</v>
      </c>
      <c r="CE14" s="644"/>
      <c r="CF14" s="644"/>
      <c r="CG14" s="644"/>
      <c r="CH14" s="644"/>
      <c r="CI14" s="644"/>
      <c r="CJ14" s="644"/>
      <c r="CK14" s="644"/>
      <c r="CL14" s="644"/>
      <c r="CM14" s="644"/>
      <c r="CN14" s="644"/>
      <c r="CO14" s="644"/>
      <c r="CP14" s="644"/>
      <c r="CQ14" s="645"/>
      <c r="CR14" s="626">
        <v>941532</v>
      </c>
      <c r="CS14" s="627"/>
      <c r="CT14" s="627"/>
      <c r="CU14" s="627"/>
      <c r="CV14" s="627"/>
      <c r="CW14" s="627"/>
      <c r="CX14" s="627"/>
      <c r="CY14" s="628"/>
      <c r="CZ14" s="629">
        <v>3.3</v>
      </c>
      <c r="DA14" s="629"/>
      <c r="DB14" s="629"/>
      <c r="DC14" s="629"/>
      <c r="DD14" s="642">
        <v>52154</v>
      </c>
      <c r="DE14" s="627"/>
      <c r="DF14" s="627"/>
      <c r="DG14" s="627"/>
      <c r="DH14" s="627"/>
      <c r="DI14" s="627"/>
      <c r="DJ14" s="627"/>
      <c r="DK14" s="627"/>
      <c r="DL14" s="627"/>
      <c r="DM14" s="627"/>
      <c r="DN14" s="627"/>
      <c r="DO14" s="627"/>
      <c r="DP14" s="628"/>
      <c r="DQ14" s="642">
        <v>717663</v>
      </c>
      <c r="DR14" s="627"/>
      <c r="DS14" s="627"/>
      <c r="DT14" s="627"/>
      <c r="DU14" s="627"/>
      <c r="DV14" s="627"/>
      <c r="DW14" s="627"/>
      <c r="DX14" s="627"/>
      <c r="DY14" s="627"/>
      <c r="DZ14" s="627"/>
      <c r="EA14" s="627"/>
      <c r="EB14" s="627"/>
      <c r="EC14" s="646"/>
    </row>
    <row r="15" spans="2:143" ht="11.25" customHeight="1" x14ac:dyDescent="0.15">
      <c r="B15" s="632" t="s">
        <v>262</v>
      </c>
      <c r="C15" s="633"/>
      <c r="D15" s="633"/>
      <c r="E15" s="633"/>
      <c r="F15" s="633"/>
      <c r="G15" s="633"/>
      <c r="H15" s="633"/>
      <c r="I15" s="633"/>
      <c r="J15" s="633"/>
      <c r="K15" s="633"/>
      <c r="L15" s="633"/>
      <c r="M15" s="633"/>
      <c r="N15" s="633"/>
      <c r="O15" s="633"/>
      <c r="P15" s="633"/>
      <c r="Q15" s="634"/>
      <c r="R15" s="626" t="s">
        <v>129</v>
      </c>
      <c r="S15" s="627"/>
      <c r="T15" s="627"/>
      <c r="U15" s="627"/>
      <c r="V15" s="627"/>
      <c r="W15" s="627"/>
      <c r="X15" s="627"/>
      <c r="Y15" s="628"/>
      <c r="Z15" s="629" t="s">
        <v>129</v>
      </c>
      <c r="AA15" s="629"/>
      <c r="AB15" s="629"/>
      <c r="AC15" s="629"/>
      <c r="AD15" s="630" t="s">
        <v>129</v>
      </c>
      <c r="AE15" s="630"/>
      <c r="AF15" s="630"/>
      <c r="AG15" s="630"/>
      <c r="AH15" s="630"/>
      <c r="AI15" s="630"/>
      <c r="AJ15" s="630"/>
      <c r="AK15" s="630"/>
      <c r="AL15" s="635" t="s">
        <v>129</v>
      </c>
      <c r="AM15" s="636"/>
      <c r="AN15" s="636"/>
      <c r="AO15" s="637"/>
      <c r="AP15" s="632" t="s">
        <v>263</v>
      </c>
      <c r="AQ15" s="633"/>
      <c r="AR15" s="633"/>
      <c r="AS15" s="633"/>
      <c r="AT15" s="633"/>
      <c r="AU15" s="633"/>
      <c r="AV15" s="633"/>
      <c r="AW15" s="633"/>
      <c r="AX15" s="633"/>
      <c r="AY15" s="633"/>
      <c r="AZ15" s="633"/>
      <c r="BA15" s="633"/>
      <c r="BB15" s="633"/>
      <c r="BC15" s="633"/>
      <c r="BD15" s="633"/>
      <c r="BE15" s="633"/>
      <c r="BF15" s="634"/>
      <c r="BG15" s="626">
        <v>421173</v>
      </c>
      <c r="BH15" s="627"/>
      <c r="BI15" s="627"/>
      <c r="BJ15" s="627"/>
      <c r="BK15" s="627"/>
      <c r="BL15" s="627"/>
      <c r="BM15" s="627"/>
      <c r="BN15" s="628"/>
      <c r="BO15" s="629">
        <v>5.3</v>
      </c>
      <c r="BP15" s="629"/>
      <c r="BQ15" s="629"/>
      <c r="BR15" s="629"/>
      <c r="BS15" s="630" t="s">
        <v>129</v>
      </c>
      <c r="BT15" s="630"/>
      <c r="BU15" s="630"/>
      <c r="BV15" s="630"/>
      <c r="BW15" s="630"/>
      <c r="BX15" s="630"/>
      <c r="BY15" s="630"/>
      <c r="BZ15" s="630"/>
      <c r="CA15" s="630"/>
      <c r="CB15" s="631"/>
      <c r="CD15" s="643" t="s">
        <v>264</v>
      </c>
      <c r="CE15" s="644"/>
      <c r="CF15" s="644"/>
      <c r="CG15" s="644"/>
      <c r="CH15" s="644"/>
      <c r="CI15" s="644"/>
      <c r="CJ15" s="644"/>
      <c r="CK15" s="644"/>
      <c r="CL15" s="644"/>
      <c r="CM15" s="644"/>
      <c r="CN15" s="644"/>
      <c r="CO15" s="644"/>
      <c r="CP15" s="644"/>
      <c r="CQ15" s="645"/>
      <c r="CR15" s="626">
        <v>3254569</v>
      </c>
      <c r="CS15" s="627"/>
      <c r="CT15" s="627"/>
      <c r="CU15" s="627"/>
      <c r="CV15" s="627"/>
      <c r="CW15" s="627"/>
      <c r="CX15" s="627"/>
      <c r="CY15" s="628"/>
      <c r="CZ15" s="629">
        <v>11.5</v>
      </c>
      <c r="DA15" s="629"/>
      <c r="DB15" s="629"/>
      <c r="DC15" s="629"/>
      <c r="DD15" s="642">
        <v>551548</v>
      </c>
      <c r="DE15" s="627"/>
      <c r="DF15" s="627"/>
      <c r="DG15" s="627"/>
      <c r="DH15" s="627"/>
      <c r="DI15" s="627"/>
      <c r="DJ15" s="627"/>
      <c r="DK15" s="627"/>
      <c r="DL15" s="627"/>
      <c r="DM15" s="627"/>
      <c r="DN15" s="627"/>
      <c r="DO15" s="627"/>
      <c r="DP15" s="628"/>
      <c r="DQ15" s="642">
        <v>1912314</v>
      </c>
      <c r="DR15" s="627"/>
      <c r="DS15" s="627"/>
      <c r="DT15" s="627"/>
      <c r="DU15" s="627"/>
      <c r="DV15" s="627"/>
      <c r="DW15" s="627"/>
      <c r="DX15" s="627"/>
      <c r="DY15" s="627"/>
      <c r="DZ15" s="627"/>
      <c r="EA15" s="627"/>
      <c r="EB15" s="627"/>
      <c r="EC15" s="646"/>
    </row>
    <row r="16" spans="2:143" ht="11.25" customHeight="1" x14ac:dyDescent="0.15">
      <c r="B16" s="632" t="s">
        <v>265</v>
      </c>
      <c r="C16" s="633"/>
      <c r="D16" s="633"/>
      <c r="E16" s="633"/>
      <c r="F16" s="633"/>
      <c r="G16" s="633"/>
      <c r="H16" s="633"/>
      <c r="I16" s="633"/>
      <c r="J16" s="633"/>
      <c r="K16" s="633"/>
      <c r="L16" s="633"/>
      <c r="M16" s="633"/>
      <c r="N16" s="633"/>
      <c r="O16" s="633"/>
      <c r="P16" s="633"/>
      <c r="Q16" s="634"/>
      <c r="R16" s="626">
        <v>21267</v>
      </c>
      <c r="S16" s="627"/>
      <c r="T16" s="627"/>
      <c r="U16" s="627"/>
      <c r="V16" s="627"/>
      <c r="W16" s="627"/>
      <c r="X16" s="627"/>
      <c r="Y16" s="628"/>
      <c r="Z16" s="629">
        <v>0.1</v>
      </c>
      <c r="AA16" s="629"/>
      <c r="AB16" s="629"/>
      <c r="AC16" s="629"/>
      <c r="AD16" s="630">
        <v>21267</v>
      </c>
      <c r="AE16" s="630"/>
      <c r="AF16" s="630"/>
      <c r="AG16" s="630"/>
      <c r="AH16" s="630"/>
      <c r="AI16" s="630"/>
      <c r="AJ16" s="630"/>
      <c r="AK16" s="630"/>
      <c r="AL16" s="635">
        <v>0.2</v>
      </c>
      <c r="AM16" s="636"/>
      <c r="AN16" s="636"/>
      <c r="AO16" s="637"/>
      <c r="AP16" s="632" t="s">
        <v>266</v>
      </c>
      <c r="AQ16" s="633"/>
      <c r="AR16" s="633"/>
      <c r="AS16" s="633"/>
      <c r="AT16" s="633"/>
      <c r="AU16" s="633"/>
      <c r="AV16" s="633"/>
      <c r="AW16" s="633"/>
      <c r="AX16" s="633"/>
      <c r="AY16" s="633"/>
      <c r="AZ16" s="633"/>
      <c r="BA16" s="633"/>
      <c r="BB16" s="633"/>
      <c r="BC16" s="633"/>
      <c r="BD16" s="633"/>
      <c r="BE16" s="633"/>
      <c r="BF16" s="634"/>
      <c r="BG16" s="626" t="s">
        <v>129</v>
      </c>
      <c r="BH16" s="627"/>
      <c r="BI16" s="627"/>
      <c r="BJ16" s="627"/>
      <c r="BK16" s="627"/>
      <c r="BL16" s="627"/>
      <c r="BM16" s="627"/>
      <c r="BN16" s="628"/>
      <c r="BO16" s="629" t="s">
        <v>129</v>
      </c>
      <c r="BP16" s="629"/>
      <c r="BQ16" s="629"/>
      <c r="BR16" s="629"/>
      <c r="BS16" s="630" t="s">
        <v>129</v>
      </c>
      <c r="BT16" s="630"/>
      <c r="BU16" s="630"/>
      <c r="BV16" s="630"/>
      <c r="BW16" s="630"/>
      <c r="BX16" s="630"/>
      <c r="BY16" s="630"/>
      <c r="BZ16" s="630"/>
      <c r="CA16" s="630"/>
      <c r="CB16" s="631"/>
      <c r="CD16" s="643" t="s">
        <v>267</v>
      </c>
      <c r="CE16" s="644"/>
      <c r="CF16" s="644"/>
      <c r="CG16" s="644"/>
      <c r="CH16" s="644"/>
      <c r="CI16" s="644"/>
      <c r="CJ16" s="644"/>
      <c r="CK16" s="644"/>
      <c r="CL16" s="644"/>
      <c r="CM16" s="644"/>
      <c r="CN16" s="644"/>
      <c r="CO16" s="644"/>
      <c r="CP16" s="644"/>
      <c r="CQ16" s="645"/>
      <c r="CR16" s="626" t="s">
        <v>129</v>
      </c>
      <c r="CS16" s="627"/>
      <c r="CT16" s="627"/>
      <c r="CU16" s="627"/>
      <c r="CV16" s="627"/>
      <c r="CW16" s="627"/>
      <c r="CX16" s="627"/>
      <c r="CY16" s="628"/>
      <c r="CZ16" s="629" t="s">
        <v>129</v>
      </c>
      <c r="DA16" s="629"/>
      <c r="DB16" s="629"/>
      <c r="DC16" s="629"/>
      <c r="DD16" s="642" t="s">
        <v>129</v>
      </c>
      <c r="DE16" s="627"/>
      <c r="DF16" s="627"/>
      <c r="DG16" s="627"/>
      <c r="DH16" s="627"/>
      <c r="DI16" s="627"/>
      <c r="DJ16" s="627"/>
      <c r="DK16" s="627"/>
      <c r="DL16" s="627"/>
      <c r="DM16" s="627"/>
      <c r="DN16" s="627"/>
      <c r="DO16" s="627"/>
      <c r="DP16" s="628"/>
      <c r="DQ16" s="642" t="s">
        <v>129</v>
      </c>
      <c r="DR16" s="627"/>
      <c r="DS16" s="627"/>
      <c r="DT16" s="627"/>
      <c r="DU16" s="627"/>
      <c r="DV16" s="627"/>
      <c r="DW16" s="627"/>
      <c r="DX16" s="627"/>
      <c r="DY16" s="627"/>
      <c r="DZ16" s="627"/>
      <c r="EA16" s="627"/>
      <c r="EB16" s="627"/>
      <c r="EC16" s="646"/>
    </row>
    <row r="17" spans="2:133" ht="11.25" customHeight="1" x14ac:dyDescent="0.15">
      <c r="B17" s="632" t="s">
        <v>268</v>
      </c>
      <c r="C17" s="633"/>
      <c r="D17" s="633"/>
      <c r="E17" s="633"/>
      <c r="F17" s="633"/>
      <c r="G17" s="633"/>
      <c r="H17" s="633"/>
      <c r="I17" s="633"/>
      <c r="J17" s="633"/>
      <c r="K17" s="633"/>
      <c r="L17" s="633"/>
      <c r="M17" s="633"/>
      <c r="N17" s="633"/>
      <c r="O17" s="633"/>
      <c r="P17" s="633"/>
      <c r="Q17" s="634"/>
      <c r="R17" s="626">
        <v>80926</v>
      </c>
      <c r="S17" s="627"/>
      <c r="T17" s="627"/>
      <c r="U17" s="627"/>
      <c r="V17" s="627"/>
      <c r="W17" s="627"/>
      <c r="X17" s="627"/>
      <c r="Y17" s="628"/>
      <c r="Z17" s="629">
        <v>0.3</v>
      </c>
      <c r="AA17" s="629"/>
      <c r="AB17" s="629"/>
      <c r="AC17" s="629"/>
      <c r="AD17" s="630">
        <v>80926</v>
      </c>
      <c r="AE17" s="630"/>
      <c r="AF17" s="630"/>
      <c r="AG17" s="630"/>
      <c r="AH17" s="630"/>
      <c r="AI17" s="630"/>
      <c r="AJ17" s="630"/>
      <c r="AK17" s="630"/>
      <c r="AL17" s="635">
        <v>0.6</v>
      </c>
      <c r="AM17" s="636"/>
      <c r="AN17" s="636"/>
      <c r="AO17" s="637"/>
      <c r="AP17" s="632" t="s">
        <v>269</v>
      </c>
      <c r="AQ17" s="633"/>
      <c r="AR17" s="633"/>
      <c r="AS17" s="633"/>
      <c r="AT17" s="633"/>
      <c r="AU17" s="633"/>
      <c r="AV17" s="633"/>
      <c r="AW17" s="633"/>
      <c r="AX17" s="633"/>
      <c r="AY17" s="633"/>
      <c r="AZ17" s="633"/>
      <c r="BA17" s="633"/>
      <c r="BB17" s="633"/>
      <c r="BC17" s="633"/>
      <c r="BD17" s="633"/>
      <c r="BE17" s="633"/>
      <c r="BF17" s="634"/>
      <c r="BG17" s="626" t="s">
        <v>129</v>
      </c>
      <c r="BH17" s="627"/>
      <c r="BI17" s="627"/>
      <c r="BJ17" s="627"/>
      <c r="BK17" s="627"/>
      <c r="BL17" s="627"/>
      <c r="BM17" s="627"/>
      <c r="BN17" s="628"/>
      <c r="BO17" s="629" t="s">
        <v>129</v>
      </c>
      <c r="BP17" s="629"/>
      <c r="BQ17" s="629"/>
      <c r="BR17" s="629"/>
      <c r="BS17" s="630" t="s">
        <v>129</v>
      </c>
      <c r="BT17" s="630"/>
      <c r="BU17" s="630"/>
      <c r="BV17" s="630"/>
      <c r="BW17" s="630"/>
      <c r="BX17" s="630"/>
      <c r="BY17" s="630"/>
      <c r="BZ17" s="630"/>
      <c r="CA17" s="630"/>
      <c r="CB17" s="631"/>
      <c r="CD17" s="643" t="s">
        <v>270</v>
      </c>
      <c r="CE17" s="644"/>
      <c r="CF17" s="644"/>
      <c r="CG17" s="644"/>
      <c r="CH17" s="644"/>
      <c r="CI17" s="644"/>
      <c r="CJ17" s="644"/>
      <c r="CK17" s="644"/>
      <c r="CL17" s="644"/>
      <c r="CM17" s="644"/>
      <c r="CN17" s="644"/>
      <c r="CO17" s="644"/>
      <c r="CP17" s="644"/>
      <c r="CQ17" s="645"/>
      <c r="CR17" s="626">
        <v>752488</v>
      </c>
      <c r="CS17" s="627"/>
      <c r="CT17" s="627"/>
      <c r="CU17" s="627"/>
      <c r="CV17" s="627"/>
      <c r="CW17" s="627"/>
      <c r="CX17" s="627"/>
      <c r="CY17" s="628"/>
      <c r="CZ17" s="629">
        <v>2.7</v>
      </c>
      <c r="DA17" s="629"/>
      <c r="DB17" s="629"/>
      <c r="DC17" s="629"/>
      <c r="DD17" s="642" t="s">
        <v>129</v>
      </c>
      <c r="DE17" s="627"/>
      <c r="DF17" s="627"/>
      <c r="DG17" s="627"/>
      <c r="DH17" s="627"/>
      <c r="DI17" s="627"/>
      <c r="DJ17" s="627"/>
      <c r="DK17" s="627"/>
      <c r="DL17" s="627"/>
      <c r="DM17" s="627"/>
      <c r="DN17" s="627"/>
      <c r="DO17" s="627"/>
      <c r="DP17" s="628"/>
      <c r="DQ17" s="642">
        <v>716331</v>
      </c>
      <c r="DR17" s="627"/>
      <c r="DS17" s="627"/>
      <c r="DT17" s="627"/>
      <c r="DU17" s="627"/>
      <c r="DV17" s="627"/>
      <c r="DW17" s="627"/>
      <c r="DX17" s="627"/>
      <c r="DY17" s="627"/>
      <c r="DZ17" s="627"/>
      <c r="EA17" s="627"/>
      <c r="EB17" s="627"/>
      <c r="EC17" s="646"/>
    </row>
    <row r="18" spans="2:133" ht="11.25" customHeight="1" x14ac:dyDescent="0.15">
      <c r="B18" s="632" t="s">
        <v>271</v>
      </c>
      <c r="C18" s="633"/>
      <c r="D18" s="633"/>
      <c r="E18" s="633"/>
      <c r="F18" s="633"/>
      <c r="G18" s="633"/>
      <c r="H18" s="633"/>
      <c r="I18" s="633"/>
      <c r="J18" s="633"/>
      <c r="K18" s="633"/>
      <c r="L18" s="633"/>
      <c r="M18" s="633"/>
      <c r="N18" s="633"/>
      <c r="O18" s="633"/>
      <c r="P18" s="633"/>
      <c r="Q18" s="634"/>
      <c r="R18" s="626">
        <v>76493</v>
      </c>
      <c r="S18" s="627"/>
      <c r="T18" s="627"/>
      <c r="U18" s="627"/>
      <c r="V18" s="627"/>
      <c r="W18" s="627"/>
      <c r="X18" s="627"/>
      <c r="Y18" s="628"/>
      <c r="Z18" s="629">
        <v>0.3</v>
      </c>
      <c r="AA18" s="629"/>
      <c r="AB18" s="629"/>
      <c r="AC18" s="629"/>
      <c r="AD18" s="630">
        <v>73286</v>
      </c>
      <c r="AE18" s="630"/>
      <c r="AF18" s="630"/>
      <c r="AG18" s="630"/>
      <c r="AH18" s="630"/>
      <c r="AI18" s="630"/>
      <c r="AJ18" s="630"/>
      <c r="AK18" s="630"/>
      <c r="AL18" s="635">
        <v>0.5</v>
      </c>
      <c r="AM18" s="636"/>
      <c r="AN18" s="636"/>
      <c r="AO18" s="637"/>
      <c r="AP18" s="632" t="s">
        <v>272</v>
      </c>
      <c r="AQ18" s="633"/>
      <c r="AR18" s="633"/>
      <c r="AS18" s="633"/>
      <c r="AT18" s="633"/>
      <c r="AU18" s="633"/>
      <c r="AV18" s="633"/>
      <c r="AW18" s="633"/>
      <c r="AX18" s="633"/>
      <c r="AY18" s="633"/>
      <c r="AZ18" s="633"/>
      <c r="BA18" s="633"/>
      <c r="BB18" s="633"/>
      <c r="BC18" s="633"/>
      <c r="BD18" s="633"/>
      <c r="BE18" s="633"/>
      <c r="BF18" s="634"/>
      <c r="BG18" s="626" t="s">
        <v>129</v>
      </c>
      <c r="BH18" s="627"/>
      <c r="BI18" s="627"/>
      <c r="BJ18" s="627"/>
      <c r="BK18" s="627"/>
      <c r="BL18" s="627"/>
      <c r="BM18" s="627"/>
      <c r="BN18" s="628"/>
      <c r="BO18" s="629" t="s">
        <v>129</v>
      </c>
      <c r="BP18" s="629"/>
      <c r="BQ18" s="629"/>
      <c r="BR18" s="629"/>
      <c r="BS18" s="630" t="s">
        <v>129</v>
      </c>
      <c r="BT18" s="630"/>
      <c r="BU18" s="630"/>
      <c r="BV18" s="630"/>
      <c r="BW18" s="630"/>
      <c r="BX18" s="630"/>
      <c r="BY18" s="630"/>
      <c r="BZ18" s="630"/>
      <c r="CA18" s="630"/>
      <c r="CB18" s="631"/>
      <c r="CD18" s="643" t="s">
        <v>273</v>
      </c>
      <c r="CE18" s="644"/>
      <c r="CF18" s="644"/>
      <c r="CG18" s="644"/>
      <c r="CH18" s="644"/>
      <c r="CI18" s="644"/>
      <c r="CJ18" s="644"/>
      <c r="CK18" s="644"/>
      <c r="CL18" s="644"/>
      <c r="CM18" s="644"/>
      <c r="CN18" s="644"/>
      <c r="CO18" s="644"/>
      <c r="CP18" s="644"/>
      <c r="CQ18" s="645"/>
      <c r="CR18" s="626" t="s">
        <v>129</v>
      </c>
      <c r="CS18" s="627"/>
      <c r="CT18" s="627"/>
      <c r="CU18" s="627"/>
      <c r="CV18" s="627"/>
      <c r="CW18" s="627"/>
      <c r="CX18" s="627"/>
      <c r="CY18" s="628"/>
      <c r="CZ18" s="629" t="s">
        <v>129</v>
      </c>
      <c r="DA18" s="629"/>
      <c r="DB18" s="629"/>
      <c r="DC18" s="629"/>
      <c r="DD18" s="642" t="s">
        <v>129</v>
      </c>
      <c r="DE18" s="627"/>
      <c r="DF18" s="627"/>
      <c r="DG18" s="627"/>
      <c r="DH18" s="627"/>
      <c r="DI18" s="627"/>
      <c r="DJ18" s="627"/>
      <c r="DK18" s="627"/>
      <c r="DL18" s="627"/>
      <c r="DM18" s="627"/>
      <c r="DN18" s="627"/>
      <c r="DO18" s="627"/>
      <c r="DP18" s="628"/>
      <c r="DQ18" s="642" t="s">
        <v>129</v>
      </c>
      <c r="DR18" s="627"/>
      <c r="DS18" s="627"/>
      <c r="DT18" s="627"/>
      <c r="DU18" s="627"/>
      <c r="DV18" s="627"/>
      <c r="DW18" s="627"/>
      <c r="DX18" s="627"/>
      <c r="DY18" s="627"/>
      <c r="DZ18" s="627"/>
      <c r="EA18" s="627"/>
      <c r="EB18" s="627"/>
      <c r="EC18" s="646"/>
    </row>
    <row r="19" spans="2:133" ht="11.25" customHeight="1" x14ac:dyDescent="0.15">
      <c r="B19" s="632" t="s">
        <v>274</v>
      </c>
      <c r="C19" s="633"/>
      <c r="D19" s="633"/>
      <c r="E19" s="633"/>
      <c r="F19" s="633"/>
      <c r="G19" s="633"/>
      <c r="H19" s="633"/>
      <c r="I19" s="633"/>
      <c r="J19" s="633"/>
      <c r="K19" s="633"/>
      <c r="L19" s="633"/>
      <c r="M19" s="633"/>
      <c r="N19" s="633"/>
      <c r="O19" s="633"/>
      <c r="P19" s="633"/>
      <c r="Q19" s="634"/>
      <c r="R19" s="626">
        <v>39762</v>
      </c>
      <c r="S19" s="627"/>
      <c r="T19" s="627"/>
      <c r="U19" s="627"/>
      <c r="V19" s="627"/>
      <c r="W19" s="627"/>
      <c r="X19" s="627"/>
      <c r="Y19" s="628"/>
      <c r="Z19" s="629">
        <v>0.1</v>
      </c>
      <c r="AA19" s="629"/>
      <c r="AB19" s="629"/>
      <c r="AC19" s="629"/>
      <c r="AD19" s="630">
        <v>39762</v>
      </c>
      <c r="AE19" s="630"/>
      <c r="AF19" s="630"/>
      <c r="AG19" s="630"/>
      <c r="AH19" s="630"/>
      <c r="AI19" s="630"/>
      <c r="AJ19" s="630"/>
      <c r="AK19" s="630"/>
      <c r="AL19" s="635">
        <v>0.3</v>
      </c>
      <c r="AM19" s="636"/>
      <c r="AN19" s="636"/>
      <c r="AO19" s="637"/>
      <c r="AP19" s="632" t="s">
        <v>275</v>
      </c>
      <c r="AQ19" s="633"/>
      <c r="AR19" s="633"/>
      <c r="AS19" s="633"/>
      <c r="AT19" s="633"/>
      <c r="AU19" s="633"/>
      <c r="AV19" s="633"/>
      <c r="AW19" s="633"/>
      <c r="AX19" s="633"/>
      <c r="AY19" s="633"/>
      <c r="AZ19" s="633"/>
      <c r="BA19" s="633"/>
      <c r="BB19" s="633"/>
      <c r="BC19" s="633"/>
      <c r="BD19" s="633"/>
      <c r="BE19" s="633"/>
      <c r="BF19" s="634"/>
      <c r="BG19" s="626">
        <v>600864</v>
      </c>
      <c r="BH19" s="627"/>
      <c r="BI19" s="627"/>
      <c r="BJ19" s="627"/>
      <c r="BK19" s="627"/>
      <c r="BL19" s="627"/>
      <c r="BM19" s="627"/>
      <c r="BN19" s="628"/>
      <c r="BO19" s="629">
        <v>7.5</v>
      </c>
      <c r="BP19" s="629"/>
      <c r="BQ19" s="629"/>
      <c r="BR19" s="629"/>
      <c r="BS19" s="630" t="s">
        <v>129</v>
      </c>
      <c r="BT19" s="630"/>
      <c r="BU19" s="630"/>
      <c r="BV19" s="630"/>
      <c r="BW19" s="630"/>
      <c r="BX19" s="630"/>
      <c r="BY19" s="630"/>
      <c r="BZ19" s="630"/>
      <c r="CA19" s="630"/>
      <c r="CB19" s="631"/>
      <c r="CD19" s="643" t="s">
        <v>276</v>
      </c>
      <c r="CE19" s="644"/>
      <c r="CF19" s="644"/>
      <c r="CG19" s="644"/>
      <c r="CH19" s="644"/>
      <c r="CI19" s="644"/>
      <c r="CJ19" s="644"/>
      <c r="CK19" s="644"/>
      <c r="CL19" s="644"/>
      <c r="CM19" s="644"/>
      <c r="CN19" s="644"/>
      <c r="CO19" s="644"/>
      <c r="CP19" s="644"/>
      <c r="CQ19" s="645"/>
      <c r="CR19" s="626" t="s">
        <v>129</v>
      </c>
      <c r="CS19" s="627"/>
      <c r="CT19" s="627"/>
      <c r="CU19" s="627"/>
      <c r="CV19" s="627"/>
      <c r="CW19" s="627"/>
      <c r="CX19" s="627"/>
      <c r="CY19" s="628"/>
      <c r="CZ19" s="629" t="s">
        <v>129</v>
      </c>
      <c r="DA19" s="629"/>
      <c r="DB19" s="629"/>
      <c r="DC19" s="629"/>
      <c r="DD19" s="642" t="s">
        <v>129</v>
      </c>
      <c r="DE19" s="627"/>
      <c r="DF19" s="627"/>
      <c r="DG19" s="627"/>
      <c r="DH19" s="627"/>
      <c r="DI19" s="627"/>
      <c r="DJ19" s="627"/>
      <c r="DK19" s="627"/>
      <c r="DL19" s="627"/>
      <c r="DM19" s="627"/>
      <c r="DN19" s="627"/>
      <c r="DO19" s="627"/>
      <c r="DP19" s="628"/>
      <c r="DQ19" s="642" t="s">
        <v>129</v>
      </c>
      <c r="DR19" s="627"/>
      <c r="DS19" s="627"/>
      <c r="DT19" s="627"/>
      <c r="DU19" s="627"/>
      <c r="DV19" s="627"/>
      <c r="DW19" s="627"/>
      <c r="DX19" s="627"/>
      <c r="DY19" s="627"/>
      <c r="DZ19" s="627"/>
      <c r="EA19" s="627"/>
      <c r="EB19" s="627"/>
      <c r="EC19" s="646"/>
    </row>
    <row r="20" spans="2:133" ht="11.25" customHeight="1" x14ac:dyDescent="0.15">
      <c r="B20" s="632" t="s">
        <v>277</v>
      </c>
      <c r="C20" s="633"/>
      <c r="D20" s="633"/>
      <c r="E20" s="633"/>
      <c r="F20" s="633"/>
      <c r="G20" s="633"/>
      <c r="H20" s="633"/>
      <c r="I20" s="633"/>
      <c r="J20" s="633"/>
      <c r="K20" s="633"/>
      <c r="L20" s="633"/>
      <c r="M20" s="633"/>
      <c r="N20" s="633"/>
      <c r="O20" s="633"/>
      <c r="P20" s="633"/>
      <c r="Q20" s="634"/>
      <c r="R20" s="626">
        <v>6003</v>
      </c>
      <c r="S20" s="627"/>
      <c r="T20" s="627"/>
      <c r="U20" s="627"/>
      <c r="V20" s="627"/>
      <c r="W20" s="627"/>
      <c r="X20" s="627"/>
      <c r="Y20" s="628"/>
      <c r="Z20" s="629">
        <v>0</v>
      </c>
      <c r="AA20" s="629"/>
      <c r="AB20" s="629"/>
      <c r="AC20" s="629"/>
      <c r="AD20" s="630">
        <v>6003</v>
      </c>
      <c r="AE20" s="630"/>
      <c r="AF20" s="630"/>
      <c r="AG20" s="630"/>
      <c r="AH20" s="630"/>
      <c r="AI20" s="630"/>
      <c r="AJ20" s="630"/>
      <c r="AK20" s="630"/>
      <c r="AL20" s="635">
        <v>0</v>
      </c>
      <c r="AM20" s="636"/>
      <c r="AN20" s="636"/>
      <c r="AO20" s="637"/>
      <c r="AP20" s="632" t="s">
        <v>278</v>
      </c>
      <c r="AQ20" s="633"/>
      <c r="AR20" s="633"/>
      <c r="AS20" s="633"/>
      <c r="AT20" s="633"/>
      <c r="AU20" s="633"/>
      <c r="AV20" s="633"/>
      <c r="AW20" s="633"/>
      <c r="AX20" s="633"/>
      <c r="AY20" s="633"/>
      <c r="AZ20" s="633"/>
      <c r="BA20" s="633"/>
      <c r="BB20" s="633"/>
      <c r="BC20" s="633"/>
      <c r="BD20" s="633"/>
      <c r="BE20" s="633"/>
      <c r="BF20" s="634"/>
      <c r="BG20" s="626">
        <v>600864</v>
      </c>
      <c r="BH20" s="627"/>
      <c r="BI20" s="627"/>
      <c r="BJ20" s="627"/>
      <c r="BK20" s="627"/>
      <c r="BL20" s="627"/>
      <c r="BM20" s="627"/>
      <c r="BN20" s="628"/>
      <c r="BO20" s="629">
        <v>7.5</v>
      </c>
      <c r="BP20" s="629"/>
      <c r="BQ20" s="629"/>
      <c r="BR20" s="629"/>
      <c r="BS20" s="630" t="s">
        <v>129</v>
      </c>
      <c r="BT20" s="630"/>
      <c r="BU20" s="630"/>
      <c r="BV20" s="630"/>
      <c r="BW20" s="630"/>
      <c r="BX20" s="630"/>
      <c r="BY20" s="630"/>
      <c r="BZ20" s="630"/>
      <c r="CA20" s="630"/>
      <c r="CB20" s="631"/>
      <c r="CD20" s="643" t="s">
        <v>279</v>
      </c>
      <c r="CE20" s="644"/>
      <c r="CF20" s="644"/>
      <c r="CG20" s="644"/>
      <c r="CH20" s="644"/>
      <c r="CI20" s="644"/>
      <c r="CJ20" s="644"/>
      <c r="CK20" s="644"/>
      <c r="CL20" s="644"/>
      <c r="CM20" s="644"/>
      <c r="CN20" s="644"/>
      <c r="CO20" s="644"/>
      <c r="CP20" s="644"/>
      <c r="CQ20" s="645"/>
      <c r="CR20" s="626">
        <v>28293775</v>
      </c>
      <c r="CS20" s="627"/>
      <c r="CT20" s="627"/>
      <c r="CU20" s="627"/>
      <c r="CV20" s="627"/>
      <c r="CW20" s="627"/>
      <c r="CX20" s="627"/>
      <c r="CY20" s="628"/>
      <c r="CZ20" s="629">
        <v>100</v>
      </c>
      <c r="DA20" s="629"/>
      <c r="DB20" s="629"/>
      <c r="DC20" s="629"/>
      <c r="DD20" s="642">
        <v>1744809</v>
      </c>
      <c r="DE20" s="627"/>
      <c r="DF20" s="627"/>
      <c r="DG20" s="627"/>
      <c r="DH20" s="627"/>
      <c r="DI20" s="627"/>
      <c r="DJ20" s="627"/>
      <c r="DK20" s="627"/>
      <c r="DL20" s="627"/>
      <c r="DM20" s="627"/>
      <c r="DN20" s="627"/>
      <c r="DO20" s="627"/>
      <c r="DP20" s="628"/>
      <c r="DQ20" s="642">
        <v>15042266</v>
      </c>
      <c r="DR20" s="627"/>
      <c r="DS20" s="627"/>
      <c r="DT20" s="627"/>
      <c r="DU20" s="627"/>
      <c r="DV20" s="627"/>
      <c r="DW20" s="627"/>
      <c r="DX20" s="627"/>
      <c r="DY20" s="627"/>
      <c r="DZ20" s="627"/>
      <c r="EA20" s="627"/>
      <c r="EB20" s="627"/>
      <c r="EC20" s="646"/>
    </row>
    <row r="21" spans="2:133" ht="11.25" customHeight="1" x14ac:dyDescent="0.15">
      <c r="B21" s="632" t="s">
        <v>280</v>
      </c>
      <c r="C21" s="633"/>
      <c r="D21" s="633"/>
      <c r="E21" s="633"/>
      <c r="F21" s="633"/>
      <c r="G21" s="633"/>
      <c r="H21" s="633"/>
      <c r="I21" s="633"/>
      <c r="J21" s="633"/>
      <c r="K21" s="633"/>
      <c r="L21" s="633"/>
      <c r="M21" s="633"/>
      <c r="N21" s="633"/>
      <c r="O21" s="633"/>
      <c r="P21" s="633"/>
      <c r="Q21" s="634"/>
      <c r="R21" s="626">
        <v>3352</v>
      </c>
      <c r="S21" s="627"/>
      <c r="T21" s="627"/>
      <c r="U21" s="627"/>
      <c r="V21" s="627"/>
      <c r="W21" s="627"/>
      <c r="X21" s="627"/>
      <c r="Y21" s="628"/>
      <c r="Z21" s="629">
        <v>0</v>
      </c>
      <c r="AA21" s="629"/>
      <c r="AB21" s="629"/>
      <c r="AC21" s="629"/>
      <c r="AD21" s="630">
        <v>3352</v>
      </c>
      <c r="AE21" s="630"/>
      <c r="AF21" s="630"/>
      <c r="AG21" s="630"/>
      <c r="AH21" s="630"/>
      <c r="AI21" s="630"/>
      <c r="AJ21" s="630"/>
      <c r="AK21" s="630"/>
      <c r="AL21" s="635">
        <v>0</v>
      </c>
      <c r="AM21" s="636"/>
      <c r="AN21" s="636"/>
      <c r="AO21" s="637"/>
      <c r="AP21" s="648" t="s">
        <v>281</v>
      </c>
      <c r="AQ21" s="649"/>
      <c r="AR21" s="649"/>
      <c r="AS21" s="649"/>
      <c r="AT21" s="649"/>
      <c r="AU21" s="649"/>
      <c r="AV21" s="649"/>
      <c r="AW21" s="649"/>
      <c r="AX21" s="649"/>
      <c r="AY21" s="649"/>
      <c r="AZ21" s="649"/>
      <c r="BA21" s="649"/>
      <c r="BB21" s="649"/>
      <c r="BC21" s="649"/>
      <c r="BD21" s="649"/>
      <c r="BE21" s="649"/>
      <c r="BF21" s="650"/>
      <c r="BG21" s="626" t="s">
        <v>129</v>
      </c>
      <c r="BH21" s="627"/>
      <c r="BI21" s="627"/>
      <c r="BJ21" s="627"/>
      <c r="BK21" s="627"/>
      <c r="BL21" s="627"/>
      <c r="BM21" s="627"/>
      <c r="BN21" s="628"/>
      <c r="BO21" s="629" t="s">
        <v>129</v>
      </c>
      <c r="BP21" s="629"/>
      <c r="BQ21" s="629"/>
      <c r="BR21" s="629"/>
      <c r="BS21" s="630" t="s">
        <v>129</v>
      </c>
      <c r="BT21" s="630"/>
      <c r="BU21" s="630"/>
      <c r="BV21" s="630"/>
      <c r="BW21" s="630"/>
      <c r="BX21" s="630"/>
      <c r="BY21" s="630"/>
      <c r="BZ21" s="630"/>
      <c r="CA21" s="630"/>
      <c r="CB21" s="631"/>
      <c r="CD21" s="654"/>
      <c r="CE21" s="655"/>
      <c r="CF21" s="655"/>
      <c r="CG21" s="655"/>
      <c r="CH21" s="655"/>
      <c r="CI21" s="655"/>
      <c r="CJ21" s="655"/>
      <c r="CK21" s="655"/>
      <c r="CL21" s="655"/>
      <c r="CM21" s="655"/>
      <c r="CN21" s="655"/>
      <c r="CO21" s="655"/>
      <c r="CP21" s="655"/>
      <c r="CQ21" s="656"/>
      <c r="CR21" s="657"/>
      <c r="CS21" s="652"/>
      <c r="CT21" s="652"/>
      <c r="CU21" s="652"/>
      <c r="CV21" s="652"/>
      <c r="CW21" s="652"/>
      <c r="CX21" s="652"/>
      <c r="CY21" s="658"/>
      <c r="CZ21" s="659"/>
      <c r="DA21" s="659"/>
      <c r="DB21" s="659"/>
      <c r="DC21" s="659"/>
      <c r="DD21" s="651"/>
      <c r="DE21" s="652"/>
      <c r="DF21" s="652"/>
      <c r="DG21" s="652"/>
      <c r="DH21" s="652"/>
      <c r="DI21" s="652"/>
      <c r="DJ21" s="652"/>
      <c r="DK21" s="652"/>
      <c r="DL21" s="652"/>
      <c r="DM21" s="652"/>
      <c r="DN21" s="652"/>
      <c r="DO21" s="652"/>
      <c r="DP21" s="658"/>
      <c r="DQ21" s="651"/>
      <c r="DR21" s="652"/>
      <c r="DS21" s="652"/>
      <c r="DT21" s="652"/>
      <c r="DU21" s="652"/>
      <c r="DV21" s="652"/>
      <c r="DW21" s="652"/>
      <c r="DX21" s="652"/>
      <c r="DY21" s="652"/>
      <c r="DZ21" s="652"/>
      <c r="EA21" s="652"/>
      <c r="EB21" s="652"/>
      <c r="EC21" s="653"/>
    </row>
    <row r="22" spans="2:133" ht="11.25" customHeight="1" x14ac:dyDescent="0.15">
      <c r="B22" s="660" t="s">
        <v>282</v>
      </c>
      <c r="C22" s="661"/>
      <c r="D22" s="661"/>
      <c r="E22" s="661"/>
      <c r="F22" s="661"/>
      <c r="G22" s="661"/>
      <c r="H22" s="661"/>
      <c r="I22" s="661"/>
      <c r="J22" s="661"/>
      <c r="K22" s="661"/>
      <c r="L22" s="661"/>
      <c r="M22" s="661"/>
      <c r="N22" s="661"/>
      <c r="O22" s="661"/>
      <c r="P22" s="661"/>
      <c r="Q22" s="662"/>
      <c r="R22" s="626">
        <v>27376</v>
      </c>
      <c r="S22" s="627"/>
      <c r="T22" s="627"/>
      <c r="U22" s="627"/>
      <c r="V22" s="627"/>
      <c r="W22" s="627"/>
      <c r="X22" s="627"/>
      <c r="Y22" s="628"/>
      <c r="Z22" s="629">
        <v>0.1</v>
      </c>
      <c r="AA22" s="629"/>
      <c r="AB22" s="629"/>
      <c r="AC22" s="629"/>
      <c r="AD22" s="630">
        <v>24169</v>
      </c>
      <c r="AE22" s="630"/>
      <c r="AF22" s="630"/>
      <c r="AG22" s="630"/>
      <c r="AH22" s="630"/>
      <c r="AI22" s="630"/>
      <c r="AJ22" s="630"/>
      <c r="AK22" s="630"/>
      <c r="AL22" s="635">
        <v>0.20000000298023224</v>
      </c>
      <c r="AM22" s="636"/>
      <c r="AN22" s="636"/>
      <c r="AO22" s="637"/>
      <c r="AP22" s="648" t="s">
        <v>283</v>
      </c>
      <c r="AQ22" s="649"/>
      <c r="AR22" s="649"/>
      <c r="AS22" s="649"/>
      <c r="AT22" s="649"/>
      <c r="AU22" s="649"/>
      <c r="AV22" s="649"/>
      <c r="AW22" s="649"/>
      <c r="AX22" s="649"/>
      <c r="AY22" s="649"/>
      <c r="AZ22" s="649"/>
      <c r="BA22" s="649"/>
      <c r="BB22" s="649"/>
      <c r="BC22" s="649"/>
      <c r="BD22" s="649"/>
      <c r="BE22" s="649"/>
      <c r="BF22" s="650"/>
      <c r="BG22" s="626" t="s">
        <v>129</v>
      </c>
      <c r="BH22" s="627"/>
      <c r="BI22" s="627"/>
      <c r="BJ22" s="627"/>
      <c r="BK22" s="627"/>
      <c r="BL22" s="627"/>
      <c r="BM22" s="627"/>
      <c r="BN22" s="628"/>
      <c r="BO22" s="629" t="s">
        <v>129</v>
      </c>
      <c r="BP22" s="629"/>
      <c r="BQ22" s="629"/>
      <c r="BR22" s="629"/>
      <c r="BS22" s="630" t="s">
        <v>129</v>
      </c>
      <c r="BT22" s="630"/>
      <c r="BU22" s="630"/>
      <c r="BV22" s="630"/>
      <c r="BW22" s="630"/>
      <c r="BX22" s="630"/>
      <c r="BY22" s="630"/>
      <c r="BZ22" s="630"/>
      <c r="CA22" s="630"/>
      <c r="CB22" s="631"/>
      <c r="CD22" s="611" t="s">
        <v>284</v>
      </c>
      <c r="CE22" s="612"/>
      <c r="CF22" s="612"/>
      <c r="CG22" s="612"/>
      <c r="CH22" s="612"/>
      <c r="CI22" s="612"/>
      <c r="CJ22" s="612"/>
      <c r="CK22" s="612"/>
      <c r="CL22" s="612"/>
      <c r="CM22" s="612"/>
      <c r="CN22" s="612"/>
      <c r="CO22" s="612"/>
      <c r="CP22" s="612"/>
      <c r="CQ22" s="612"/>
      <c r="CR22" s="612"/>
      <c r="CS22" s="612"/>
      <c r="CT22" s="612"/>
      <c r="CU22" s="612"/>
      <c r="CV22" s="612"/>
      <c r="CW22" s="612"/>
      <c r="CX22" s="612"/>
      <c r="CY22" s="612"/>
      <c r="CZ22" s="612"/>
      <c r="DA22" s="612"/>
      <c r="DB22" s="612"/>
      <c r="DC22" s="612"/>
      <c r="DD22" s="612"/>
      <c r="DE22" s="612"/>
      <c r="DF22" s="612"/>
      <c r="DG22" s="612"/>
      <c r="DH22" s="612"/>
      <c r="DI22" s="612"/>
      <c r="DJ22" s="612"/>
      <c r="DK22" s="612"/>
      <c r="DL22" s="612"/>
      <c r="DM22" s="612"/>
      <c r="DN22" s="612"/>
      <c r="DO22" s="612"/>
      <c r="DP22" s="612"/>
      <c r="DQ22" s="612"/>
      <c r="DR22" s="612"/>
      <c r="DS22" s="612"/>
      <c r="DT22" s="612"/>
      <c r="DU22" s="612"/>
      <c r="DV22" s="612"/>
      <c r="DW22" s="612"/>
      <c r="DX22" s="612"/>
      <c r="DY22" s="612"/>
      <c r="DZ22" s="612"/>
      <c r="EA22" s="612"/>
      <c r="EB22" s="612"/>
      <c r="EC22" s="613"/>
    </row>
    <row r="23" spans="2:133" ht="11.25" customHeight="1" x14ac:dyDescent="0.15">
      <c r="B23" s="632" t="s">
        <v>285</v>
      </c>
      <c r="C23" s="633"/>
      <c r="D23" s="633"/>
      <c r="E23" s="633"/>
      <c r="F23" s="633"/>
      <c r="G23" s="633"/>
      <c r="H23" s="633"/>
      <c r="I23" s="633"/>
      <c r="J23" s="633"/>
      <c r="K23" s="633"/>
      <c r="L23" s="633"/>
      <c r="M23" s="633"/>
      <c r="N23" s="633"/>
      <c r="O23" s="633"/>
      <c r="P23" s="633"/>
      <c r="Q23" s="634"/>
      <c r="R23" s="626">
        <v>3103597</v>
      </c>
      <c r="S23" s="627"/>
      <c r="T23" s="627"/>
      <c r="U23" s="627"/>
      <c r="V23" s="627"/>
      <c r="W23" s="627"/>
      <c r="X23" s="627"/>
      <c r="Y23" s="628"/>
      <c r="Z23" s="629">
        <v>10.4</v>
      </c>
      <c r="AA23" s="629"/>
      <c r="AB23" s="629"/>
      <c r="AC23" s="629"/>
      <c r="AD23" s="630">
        <v>2800778</v>
      </c>
      <c r="AE23" s="630"/>
      <c r="AF23" s="630"/>
      <c r="AG23" s="630"/>
      <c r="AH23" s="630"/>
      <c r="AI23" s="630"/>
      <c r="AJ23" s="630"/>
      <c r="AK23" s="630"/>
      <c r="AL23" s="635">
        <v>20.399999999999999</v>
      </c>
      <c r="AM23" s="636"/>
      <c r="AN23" s="636"/>
      <c r="AO23" s="637"/>
      <c r="AP23" s="648" t="s">
        <v>286</v>
      </c>
      <c r="AQ23" s="649"/>
      <c r="AR23" s="649"/>
      <c r="AS23" s="649"/>
      <c r="AT23" s="649"/>
      <c r="AU23" s="649"/>
      <c r="AV23" s="649"/>
      <c r="AW23" s="649"/>
      <c r="AX23" s="649"/>
      <c r="AY23" s="649"/>
      <c r="AZ23" s="649"/>
      <c r="BA23" s="649"/>
      <c r="BB23" s="649"/>
      <c r="BC23" s="649"/>
      <c r="BD23" s="649"/>
      <c r="BE23" s="649"/>
      <c r="BF23" s="650"/>
      <c r="BG23" s="626">
        <v>600864</v>
      </c>
      <c r="BH23" s="627"/>
      <c r="BI23" s="627"/>
      <c r="BJ23" s="627"/>
      <c r="BK23" s="627"/>
      <c r="BL23" s="627"/>
      <c r="BM23" s="627"/>
      <c r="BN23" s="628"/>
      <c r="BO23" s="629">
        <v>7.5</v>
      </c>
      <c r="BP23" s="629"/>
      <c r="BQ23" s="629"/>
      <c r="BR23" s="629"/>
      <c r="BS23" s="630" t="s">
        <v>129</v>
      </c>
      <c r="BT23" s="630"/>
      <c r="BU23" s="630"/>
      <c r="BV23" s="630"/>
      <c r="BW23" s="630"/>
      <c r="BX23" s="630"/>
      <c r="BY23" s="630"/>
      <c r="BZ23" s="630"/>
      <c r="CA23" s="630"/>
      <c r="CB23" s="631"/>
      <c r="CD23" s="611" t="s">
        <v>226</v>
      </c>
      <c r="CE23" s="612"/>
      <c r="CF23" s="612"/>
      <c r="CG23" s="612"/>
      <c r="CH23" s="612"/>
      <c r="CI23" s="612"/>
      <c r="CJ23" s="612"/>
      <c r="CK23" s="612"/>
      <c r="CL23" s="612"/>
      <c r="CM23" s="612"/>
      <c r="CN23" s="612"/>
      <c r="CO23" s="612"/>
      <c r="CP23" s="612"/>
      <c r="CQ23" s="613"/>
      <c r="CR23" s="611" t="s">
        <v>287</v>
      </c>
      <c r="CS23" s="612"/>
      <c r="CT23" s="612"/>
      <c r="CU23" s="612"/>
      <c r="CV23" s="612"/>
      <c r="CW23" s="612"/>
      <c r="CX23" s="612"/>
      <c r="CY23" s="613"/>
      <c r="CZ23" s="611" t="s">
        <v>288</v>
      </c>
      <c r="DA23" s="612"/>
      <c r="DB23" s="612"/>
      <c r="DC23" s="613"/>
      <c r="DD23" s="611" t="s">
        <v>289</v>
      </c>
      <c r="DE23" s="612"/>
      <c r="DF23" s="612"/>
      <c r="DG23" s="612"/>
      <c r="DH23" s="612"/>
      <c r="DI23" s="612"/>
      <c r="DJ23" s="612"/>
      <c r="DK23" s="613"/>
      <c r="DL23" s="667" t="s">
        <v>290</v>
      </c>
      <c r="DM23" s="668"/>
      <c r="DN23" s="668"/>
      <c r="DO23" s="668"/>
      <c r="DP23" s="668"/>
      <c r="DQ23" s="668"/>
      <c r="DR23" s="668"/>
      <c r="DS23" s="668"/>
      <c r="DT23" s="668"/>
      <c r="DU23" s="668"/>
      <c r="DV23" s="669"/>
      <c r="DW23" s="611" t="s">
        <v>291</v>
      </c>
      <c r="DX23" s="612"/>
      <c r="DY23" s="612"/>
      <c r="DZ23" s="612"/>
      <c r="EA23" s="612"/>
      <c r="EB23" s="612"/>
      <c r="EC23" s="613"/>
    </row>
    <row r="24" spans="2:133" ht="11.25" customHeight="1" x14ac:dyDescent="0.15">
      <c r="B24" s="632" t="s">
        <v>292</v>
      </c>
      <c r="C24" s="633"/>
      <c r="D24" s="633"/>
      <c r="E24" s="633"/>
      <c r="F24" s="633"/>
      <c r="G24" s="633"/>
      <c r="H24" s="633"/>
      <c r="I24" s="633"/>
      <c r="J24" s="633"/>
      <c r="K24" s="633"/>
      <c r="L24" s="633"/>
      <c r="M24" s="633"/>
      <c r="N24" s="633"/>
      <c r="O24" s="633"/>
      <c r="P24" s="633"/>
      <c r="Q24" s="634"/>
      <c r="R24" s="626">
        <v>2800778</v>
      </c>
      <c r="S24" s="627"/>
      <c r="T24" s="627"/>
      <c r="U24" s="627"/>
      <c r="V24" s="627"/>
      <c r="W24" s="627"/>
      <c r="X24" s="627"/>
      <c r="Y24" s="628"/>
      <c r="Z24" s="629">
        <v>9.4</v>
      </c>
      <c r="AA24" s="629"/>
      <c r="AB24" s="629"/>
      <c r="AC24" s="629"/>
      <c r="AD24" s="630">
        <v>2800778</v>
      </c>
      <c r="AE24" s="630"/>
      <c r="AF24" s="630"/>
      <c r="AG24" s="630"/>
      <c r="AH24" s="630"/>
      <c r="AI24" s="630"/>
      <c r="AJ24" s="630"/>
      <c r="AK24" s="630"/>
      <c r="AL24" s="635">
        <v>20.399999999999999</v>
      </c>
      <c r="AM24" s="636"/>
      <c r="AN24" s="636"/>
      <c r="AO24" s="637"/>
      <c r="AP24" s="648" t="s">
        <v>293</v>
      </c>
      <c r="AQ24" s="649"/>
      <c r="AR24" s="649"/>
      <c r="AS24" s="649"/>
      <c r="AT24" s="649"/>
      <c r="AU24" s="649"/>
      <c r="AV24" s="649"/>
      <c r="AW24" s="649"/>
      <c r="AX24" s="649"/>
      <c r="AY24" s="649"/>
      <c r="AZ24" s="649"/>
      <c r="BA24" s="649"/>
      <c r="BB24" s="649"/>
      <c r="BC24" s="649"/>
      <c r="BD24" s="649"/>
      <c r="BE24" s="649"/>
      <c r="BF24" s="650"/>
      <c r="BG24" s="626" t="s">
        <v>129</v>
      </c>
      <c r="BH24" s="627"/>
      <c r="BI24" s="627"/>
      <c r="BJ24" s="627"/>
      <c r="BK24" s="627"/>
      <c r="BL24" s="627"/>
      <c r="BM24" s="627"/>
      <c r="BN24" s="628"/>
      <c r="BO24" s="629" t="s">
        <v>129</v>
      </c>
      <c r="BP24" s="629"/>
      <c r="BQ24" s="629"/>
      <c r="BR24" s="629"/>
      <c r="BS24" s="630" t="s">
        <v>129</v>
      </c>
      <c r="BT24" s="630"/>
      <c r="BU24" s="630"/>
      <c r="BV24" s="630"/>
      <c r="BW24" s="630"/>
      <c r="BX24" s="630"/>
      <c r="BY24" s="630"/>
      <c r="BZ24" s="630"/>
      <c r="CA24" s="630"/>
      <c r="CB24" s="631"/>
      <c r="CD24" s="638" t="s">
        <v>294</v>
      </c>
      <c r="CE24" s="639"/>
      <c r="CF24" s="639"/>
      <c r="CG24" s="639"/>
      <c r="CH24" s="639"/>
      <c r="CI24" s="639"/>
      <c r="CJ24" s="639"/>
      <c r="CK24" s="639"/>
      <c r="CL24" s="639"/>
      <c r="CM24" s="639"/>
      <c r="CN24" s="639"/>
      <c r="CO24" s="639"/>
      <c r="CP24" s="639"/>
      <c r="CQ24" s="640"/>
      <c r="CR24" s="618">
        <v>13950948</v>
      </c>
      <c r="CS24" s="619"/>
      <c r="CT24" s="619"/>
      <c r="CU24" s="619"/>
      <c r="CV24" s="619"/>
      <c r="CW24" s="619"/>
      <c r="CX24" s="619"/>
      <c r="CY24" s="620"/>
      <c r="CZ24" s="623">
        <v>49.3</v>
      </c>
      <c r="DA24" s="624"/>
      <c r="DB24" s="624"/>
      <c r="DC24" s="641"/>
      <c r="DD24" s="670">
        <v>6159691</v>
      </c>
      <c r="DE24" s="619"/>
      <c r="DF24" s="619"/>
      <c r="DG24" s="619"/>
      <c r="DH24" s="619"/>
      <c r="DI24" s="619"/>
      <c r="DJ24" s="619"/>
      <c r="DK24" s="620"/>
      <c r="DL24" s="670">
        <v>6140910</v>
      </c>
      <c r="DM24" s="619"/>
      <c r="DN24" s="619"/>
      <c r="DO24" s="619"/>
      <c r="DP24" s="619"/>
      <c r="DQ24" s="619"/>
      <c r="DR24" s="619"/>
      <c r="DS24" s="619"/>
      <c r="DT24" s="619"/>
      <c r="DU24" s="619"/>
      <c r="DV24" s="620"/>
      <c r="DW24" s="623">
        <v>44.7</v>
      </c>
      <c r="DX24" s="624"/>
      <c r="DY24" s="624"/>
      <c r="DZ24" s="624"/>
      <c r="EA24" s="624"/>
      <c r="EB24" s="624"/>
      <c r="EC24" s="625"/>
    </row>
    <row r="25" spans="2:133" ht="11.25" customHeight="1" x14ac:dyDescent="0.15">
      <c r="B25" s="632" t="s">
        <v>295</v>
      </c>
      <c r="C25" s="633"/>
      <c r="D25" s="633"/>
      <c r="E25" s="633"/>
      <c r="F25" s="633"/>
      <c r="G25" s="633"/>
      <c r="H25" s="633"/>
      <c r="I25" s="633"/>
      <c r="J25" s="633"/>
      <c r="K25" s="633"/>
      <c r="L25" s="633"/>
      <c r="M25" s="633"/>
      <c r="N25" s="633"/>
      <c r="O25" s="633"/>
      <c r="P25" s="633"/>
      <c r="Q25" s="634"/>
      <c r="R25" s="626">
        <v>302819</v>
      </c>
      <c r="S25" s="627"/>
      <c r="T25" s="627"/>
      <c r="U25" s="627"/>
      <c r="V25" s="627"/>
      <c r="W25" s="627"/>
      <c r="X25" s="627"/>
      <c r="Y25" s="628"/>
      <c r="Z25" s="629">
        <v>1</v>
      </c>
      <c r="AA25" s="629"/>
      <c r="AB25" s="629"/>
      <c r="AC25" s="629"/>
      <c r="AD25" s="630" t="s">
        <v>129</v>
      </c>
      <c r="AE25" s="630"/>
      <c r="AF25" s="630"/>
      <c r="AG25" s="630"/>
      <c r="AH25" s="630"/>
      <c r="AI25" s="630"/>
      <c r="AJ25" s="630"/>
      <c r="AK25" s="630"/>
      <c r="AL25" s="635" t="s">
        <v>129</v>
      </c>
      <c r="AM25" s="636"/>
      <c r="AN25" s="636"/>
      <c r="AO25" s="637"/>
      <c r="AP25" s="648" t="s">
        <v>296</v>
      </c>
      <c r="AQ25" s="649"/>
      <c r="AR25" s="649"/>
      <c r="AS25" s="649"/>
      <c r="AT25" s="649"/>
      <c r="AU25" s="649"/>
      <c r="AV25" s="649"/>
      <c r="AW25" s="649"/>
      <c r="AX25" s="649"/>
      <c r="AY25" s="649"/>
      <c r="AZ25" s="649"/>
      <c r="BA25" s="649"/>
      <c r="BB25" s="649"/>
      <c r="BC25" s="649"/>
      <c r="BD25" s="649"/>
      <c r="BE25" s="649"/>
      <c r="BF25" s="650"/>
      <c r="BG25" s="626" t="s">
        <v>129</v>
      </c>
      <c r="BH25" s="627"/>
      <c r="BI25" s="627"/>
      <c r="BJ25" s="627"/>
      <c r="BK25" s="627"/>
      <c r="BL25" s="627"/>
      <c r="BM25" s="627"/>
      <c r="BN25" s="628"/>
      <c r="BO25" s="629" t="s">
        <v>129</v>
      </c>
      <c r="BP25" s="629"/>
      <c r="BQ25" s="629"/>
      <c r="BR25" s="629"/>
      <c r="BS25" s="630" t="s">
        <v>129</v>
      </c>
      <c r="BT25" s="630"/>
      <c r="BU25" s="630"/>
      <c r="BV25" s="630"/>
      <c r="BW25" s="630"/>
      <c r="BX25" s="630"/>
      <c r="BY25" s="630"/>
      <c r="BZ25" s="630"/>
      <c r="CA25" s="630"/>
      <c r="CB25" s="631"/>
      <c r="CD25" s="643" t="s">
        <v>297</v>
      </c>
      <c r="CE25" s="644"/>
      <c r="CF25" s="644"/>
      <c r="CG25" s="644"/>
      <c r="CH25" s="644"/>
      <c r="CI25" s="644"/>
      <c r="CJ25" s="644"/>
      <c r="CK25" s="644"/>
      <c r="CL25" s="644"/>
      <c r="CM25" s="644"/>
      <c r="CN25" s="644"/>
      <c r="CO25" s="644"/>
      <c r="CP25" s="644"/>
      <c r="CQ25" s="645"/>
      <c r="CR25" s="626">
        <v>3758208</v>
      </c>
      <c r="CS25" s="663"/>
      <c r="CT25" s="663"/>
      <c r="CU25" s="663"/>
      <c r="CV25" s="663"/>
      <c r="CW25" s="663"/>
      <c r="CX25" s="663"/>
      <c r="CY25" s="664"/>
      <c r="CZ25" s="635">
        <v>13.3</v>
      </c>
      <c r="DA25" s="665"/>
      <c r="DB25" s="665"/>
      <c r="DC25" s="671"/>
      <c r="DD25" s="642">
        <v>3298254</v>
      </c>
      <c r="DE25" s="663"/>
      <c r="DF25" s="663"/>
      <c r="DG25" s="663"/>
      <c r="DH25" s="663"/>
      <c r="DI25" s="663"/>
      <c r="DJ25" s="663"/>
      <c r="DK25" s="664"/>
      <c r="DL25" s="642">
        <v>3279488</v>
      </c>
      <c r="DM25" s="663"/>
      <c r="DN25" s="663"/>
      <c r="DO25" s="663"/>
      <c r="DP25" s="663"/>
      <c r="DQ25" s="663"/>
      <c r="DR25" s="663"/>
      <c r="DS25" s="663"/>
      <c r="DT25" s="663"/>
      <c r="DU25" s="663"/>
      <c r="DV25" s="664"/>
      <c r="DW25" s="635">
        <v>23.9</v>
      </c>
      <c r="DX25" s="665"/>
      <c r="DY25" s="665"/>
      <c r="DZ25" s="665"/>
      <c r="EA25" s="665"/>
      <c r="EB25" s="665"/>
      <c r="EC25" s="666"/>
    </row>
    <row r="26" spans="2:133" ht="11.25" customHeight="1" x14ac:dyDescent="0.15">
      <c r="B26" s="632" t="s">
        <v>298</v>
      </c>
      <c r="C26" s="633"/>
      <c r="D26" s="633"/>
      <c r="E26" s="633"/>
      <c r="F26" s="633"/>
      <c r="G26" s="633"/>
      <c r="H26" s="633"/>
      <c r="I26" s="633"/>
      <c r="J26" s="633"/>
      <c r="K26" s="633"/>
      <c r="L26" s="633"/>
      <c r="M26" s="633"/>
      <c r="N26" s="633"/>
      <c r="O26" s="633"/>
      <c r="P26" s="633"/>
      <c r="Q26" s="634"/>
      <c r="R26" s="626" t="s">
        <v>129</v>
      </c>
      <c r="S26" s="627"/>
      <c r="T26" s="627"/>
      <c r="U26" s="627"/>
      <c r="V26" s="627"/>
      <c r="W26" s="627"/>
      <c r="X26" s="627"/>
      <c r="Y26" s="628"/>
      <c r="Z26" s="629" t="s">
        <v>129</v>
      </c>
      <c r="AA26" s="629"/>
      <c r="AB26" s="629"/>
      <c r="AC26" s="629"/>
      <c r="AD26" s="630" t="s">
        <v>129</v>
      </c>
      <c r="AE26" s="630"/>
      <c r="AF26" s="630"/>
      <c r="AG26" s="630"/>
      <c r="AH26" s="630"/>
      <c r="AI26" s="630"/>
      <c r="AJ26" s="630"/>
      <c r="AK26" s="630"/>
      <c r="AL26" s="635" t="s">
        <v>129</v>
      </c>
      <c r="AM26" s="636"/>
      <c r="AN26" s="636"/>
      <c r="AO26" s="637"/>
      <c r="AP26" s="648" t="s">
        <v>299</v>
      </c>
      <c r="AQ26" s="672"/>
      <c r="AR26" s="672"/>
      <c r="AS26" s="672"/>
      <c r="AT26" s="672"/>
      <c r="AU26" s="672"/>
      <c r="AV26" s="672"/>
      <c r="AW26" s="672"/>
      <c r="AX26" s="672"/>
      <c r="AY26" s="672"/>
      <c r="AZ26" s="672"/>
      <c r="BA26" s="672"/>
      <c r="BB26" s="672"/>
      <c r="BC26" s="672"/>
      <c r="BD26" s="672"/>
      <c r="BE26" s="672"/>
      <c r="BF26" s="650"/>
      <c r="BG26" s="626" t="s">
        <v>129</v>
      </c>
      <c r="BH26" s="627"/>
      <c r="BI26" s="627"/>
      <c r="BJ26" s="627"/>
      <c r="BK26" s="627"/>
      <c r="BL26" s="627"/>
      <c r="BM26" s="627"/>
      <c r="BN26" s="628"/>
      <c r="BO26" s="629" t="s">
        <v>129</v>
      </c>
      <c r="BP26" s="629"/>
      <c r="BQ26" s="629"/>
      <c r="BR26" s="629"/>
      <c r="BS26" s="630" t="s">
        <v>129</v>
      </c>
      <c r="BT26" s="630"/>
      <c r="BU26" s="630"/>
      <c r="BV26" s="630"/>
      <c r="BW26" s="630"/>
      <c r="BX26" s="630"/>
      <c r="BY26" s="630"/>
      <c r="BZ26" s="630"/>
      <c r="CA26" s="630"/>
      <c r="CB26" s="631"/>
      <c r="CD26" s="643" t="s">
        <v>300</v>
      </c>
      <c r="CE26" s="644"/>
      <c r="CF26" s="644"/>
      <c r="CG26" s="644"/>
      <c r="CH26" s="644"/>
      <c r="CI26" s="644"/>
      <c r="CJ26" s="644"/>
      <c r="CK26" s="644"/>
      <c r="CL26" s="644"/>
      <c r="CM26" s="644"/>
      <c r="CN26" s="644"/>
      <c r="CO26" s="644"/>
      <c r="CP26" s="644"/>
      <c r="CQ26" s="645"/>
      <c r="CR26" s="626">
        <v>2291260</v>
      </c>
      <c r="CS26" s="627"/>
      <c r="CT26" s="627"/>
      <c r="CU26" s="627"/>
      <c r="CV26" s="627"/>
      <c r="CW26" s="627"/>
      <c r="CX26" s="627"/>
      <c r="CY26" s="628"/>
      <c r="CZ26" s="635">
        <v>8.1</v>
      </c>
      <c r="DA26" s="665"/>
      <c r="DB26" s="665"/>
      <c r="DC26" s="671"/>
      <c r="DD26" s="642">
        <v>1988700</v>
      </c>
      <c r="DE26" s="627"/>
      <c r="DF26" s="627"/>
      <c r="DG26" s="627"/>
      <c r="DH26" s="627"/>
      <c r="DI26" s="627"/>
      <c r="DJ26" s="627"/>
      <c r="DK26" s="628"/>
      <c r="DL26" s="642" t="s">
        <v>129</v>
      </c>
      <c r="DM26" s="627"/>
      <c r="DN26" s="627"/>
      <c r="DO26" s="627"/>
      <c r="DP26" s="627"/>
      <c r="DQ26" s="627"/>
      <c r="DR26" s="627"/>
      <c r="DS26" s="627"/>
      <c r="DT26" s="627"/>
      <c r="DU26" s="627"/>
      <c r="DV26" s="628"/>
      <c r="DW26" s="635" t="s">
        <v>129</v>
      </c>
      <c r="DX26" s="665"/>
      <c r="DY26" s="665"/>
      <c r="DZ26" s="665"/>
      <c r="EA26" s="665"/>
      <c r="EB26" s="665"/>
      <c r="EC26" s="666"/>
    </row>
    <row r="27" spans="2:133" ht="11.25" customHeight="1" x14ac:dyDescent="0.15">
      <c r="B27" s="632" t="s">
        <v>301</v>
      </c>
      <c r="C27" s="633"/>
      <c r="D27" s="633"/>
      <c r="E27" s="633"/>
      <c r="F27" s="633"/>
      <c r="G27" s="633"/>
      <c r="H27" s="633"/>
      <c r="I27" s="633"/>
      <c r="J27" s="633"/>
      <c r="K27" s="633"/>
      <c r="L27" s="633"/>
      <c r="M27" s="633"/>
      <c r="N27" s="633"/>
      <c r="O27" s="633"/>
      <c r="P27" s="633"/>
      <c r="Q27" s="634"/>
      <c r="R27" s="626">
        <v>12858315</v>
      </c>
      <c r="S27" s="627"/>
      <c r="T27" s="627"/>
      <c r="U27" s="627"/>
      <c r="V27" s="627"/>
      <c r="W27" s="627"/>
      <c r="X27" s="627"/>
      <c r="Y27" s="628"/>
      <c r="Z27" s="629">
        <v>43.1</v>
      </c>
      <c r="AA27" s="629"/>
      <c r="AB27" s="629"/>
      <c r="AC27" s="629"/>
      <c r="AD27" s="630">
        <v>11951425</v>
      </c>
      <c r="AE27" s="630"/>
      <c r="AF27" s="630"/>
      <c r="AG27" s="630"/>
      <c r="AH27" s="630"/>
      <c r="AI27" s="630"/>
      <c r="AJ27" s="630"/>
      <c r="AK27" s="630"/>
      <c r="AL27" s="635">
        <v>87.099998474121094</v>
      </c>
      <c r="AM27" s="636"/>
      <c r="AN27" s="636"/>
      <c r="AO27" s="637"/>
      <c r="AP27" s="632" t="s">
        <v>302</v>
      </c>
      <c r="AQ27" s="633"/>
      <c r="AR27" s="633"/>
      <c r="AS27" s="633"/>
      <c r="AT27" s="633"/>
      <c r="AU27" s="633"/>
      <c r="AV27" s="633"/>
      <c r="AW27" s="633"/>
      <c r="AX27" s="633"/>
      <c r="AY27" s="633"/>
      <c r="AZ27" s="633"/>
      <c r="BA27" s="633"/>
      <c r="BB27" s="633"/>
      <c r="BC27" s="633"/>
      <c r="BD27" s="633"/>
      <c r="BE27" s="633"/>
      <c r="BF27" s="634"/>
      <c r="BG27" s="626">
        <v>7992748</v>
      </c>
      <c r="BH27" s="627"/>
      <c r="BI27" s="627"/>
      <c r="BJ27" s="627"/>
      <c r="BK27" s="627"/>
      <c r="BL27" s="627"/>
      <c r="BM27" s="627"/>
      <c r="BN27" s="628"/>
      <c r="BO27" s="629">
        <v>100</v>
      </c>
      <c r="BP27" s="629"/>
      <c r="BQ27" s="629"/>
      <c r="BR27" s="629"/>
      <c r="BS27" s="630">
        <v>29279</v>
      </c>
      <c r="BT27" s="630"/>
      <c r="BU27" s="630"/>
      <c r="BV27" s="630"/>
      <c r="BW27" s="630"/>
      <c r="BX27" s="630"/>
      <c r="BY27" s="630"/>
      <c r="BZ27" s="630"/>
      <c r="CA27" s="630"/>
      <c r="CB27" s="631"/>
      <c r="CD27" s="643" t="s">
        <v>303</v>
      </c>
      <c r="CE27" s="644"/>
      <c r="CF27" s="644"/>
      <c r="CG27" s="644"/>
      <c r="CH27" s="644"/>
      <c r="CI27" s="644"/>
      <c r="CJ27" s="644"/>
      <c r="CK27" s="644"/>
      <c r="CL27" s="644"/>
      <c r="CM27" s="644"/>
      <c r="CN27" s="644"/>
      <c r="CO27" s="644"/>
      <c r="CP27" s="644"/>
      <c r="CQ27" s="645"/>
      <c r="CR27" s="626">
        <v>9440252</v>
      </c>
      <c r="CS27" s="663"/>
      <c r="CT27" s="663"/>
      <c r="CU27" s="663"/>
      <c r="CV27" s="663"/>
      <c r="CW27" s="663"/>
      <c r="CX27" s="663"/>
      <c r="CY27" s="664"/>
      <c r="CZ27" s="635">
        <v>33.4</v>
      </c>
      <c r="DA27" s="665"/>
      <c r="DB27" s="665"/>
      <c r="DC27" s="671"/>
      <c r="DD27" s="642">
        <v>2145106</v>
      </c>
      <c r="DE27" s="663"/>
      <c r="DF27" s="663"/>
      <c r="DG27" s="663"/>
      <c r="DH27" s="663"/>
      <c r="DI27" s="663"/>
      <c r="DJ27" s="663"/>
      <c r="DK27" s="664"/>
      <c r="DL27" s="642">
        <v>2145091</v>
      </c>
      <c r="DM27" s="663"/>
      <c r="DN27" s="663"/>
      <c r="DO27" s="663"/>
      <c r="DP27" s="663"/>
      <c r="DQ27" s="663"/>
      <c r="DR27" s="663"/>
      <c r="DS27" s="663"/>
      <c r="DT27" s="663"/>
      <c r="DU27" s="663"/>
      <c r="DV27" s="664"/>
      <c r="DW27" s="635">
        <v>15.6</v>
      </c>
      <c r="DX27" s="665"/>
      <c r="DY27" s="665"/>
      <c r="DZ27" s="665"/>
      <c r="EA27" s="665"/>
      <c r="EB27" s="665"/>
      <c r="EC27" s="666"/>
    </row>
    <row r="28" spans="2:133" ht="11.25" customHeight="1" x14ac:dyDescent="0.15">
      <c r="B28" s="632" t="s">
        <v>304</v>
      </c>
      <c r="C28" s="633"/>
      <c r="D28" s="633"/>
      <c r="E28" s="633"/>
      <c r="F28" s="633"/>
      <c r="G28" s="633"/>
      <c r="H28" s="633"/>
      <c r="I28" s="633"/>
      <c r="J28" s="633"/>
      <c r="K28" s="633"/>
      <c r="L28" s="633"/>
      <c r="M28" s="633"/>
      <c r="N28" s="633"/>
      <c r="O28" s="633"/>
      <c r="P28" s="633"/>
      <c r="Q28" s="634"/>
      <c r="R28" s="626">
        <v>7794</v>
      </c>
      <c r="S28" s="627"/>
      <c r="T28" s="627"/>
      <c r="U28" s="627"/>
      <c r="V28" s="627"/>
      <c r="W28" s="627"/>
      <c r="X28" s="627"/>
      <c r="Y28" s="628"/>
      <c r="Z28" s="629">
        <v>0</v>
      </c>
      <c r="AA28" s="629"/>
      <c r="AB28" s="629"/>
      <c r="AC28" s="629"/>
      <c r="AD28" s="630">
        <v>7794</v>
      </c>
      <c r="AE28" s="630"/>
      <c r="AF28" s="630"/>
      <c r="AG28" s="630"/>
      <c r="AH28" s="630"/>
      <c r="AI28" s="630"/>
      <c r="AJ28" s="630"/>
      <c r="AK28" s="630"/>
      <c r="AL28" s="635">
        <v>0.1</v>
      </c>
      <c r="AM28" s="636"/>
      <c r="AN28" s="636"/>
      <c r="AO28" s="637"/>
      <c r="AP28" s="632"/>
      <c r="AQ28" s="633"/>
      <c r="AR28" s="633"/>
      <c r="AS28" s="633"/>
      <c r="AT28" s="633"/>
      <c r="AU28" s="633"/>
      <c r="AV28" s="633"/>
      <c r="AW28" s="633"/>
      <c r="AX28" s="633"/>
      <c r="AY28" s="633"/>
      <c r="AZ28" s="633"/>
      <c r="BA28" s="633"/>
      <c r="BB28" s="633"/>
      <c r="BC28" s="633"/>
      <c r="BD28" s="633"/>
      <c r="BE28" s="633"/>
      <c r="BF28" s="634"/>
      <c r="BG28" s="626"/>
      <c r="BH28" s="627"/>
      <c r="BI28" s="627"/>
      <c r="BJ28" s="627"/>
      <c r="BK28" s="627"/>
      <c r="BL28" s="627"/>
      <c r="BM28" s="627"/>
      <c r="BN28" s="628"/>
      <c r="BO28" s="629"/>
      <c r="BP28" s="629"/>
      <c r="BQ28" s="629"/>
      <c r="BR28" s="629"/>
      <c r="BS28" s="642"/>
      <c r="BT28" s="627"/>
      <c r="BU28" s="627"/>
      <c r="BV28" s="627"/>
      <c r="BW28" s="627"/>
      <c r="BX28" s="627"/>
      <c r="BY28" s="627"/>
      <c r="BZ28" s="627"/>
      <c r="CA28" s="627"/>
      <c r="CB28" s="646"/>
      <c r="CD28" s="643" t="s">
        <v>305</v>
      </c>
      <c r="CE28" s="644"/>
      <c r="CF28" s="644"/>
      <c r="CG28" s="644"/>
      <c r="CH28" s="644"/>
      <c r="CI28" s="644"/>
      <c r="CJ28" s="644"/>
      <c r="CK28" s="644"/>
      <c r="CL28" s="644"/>
      <c r="CM28" s="644"/>
      <c r="CN28" s="644"/>
      <c r="CO28" s="644"/>
      <c r="CP28" s="644"/>
      <c r="CQ28" s="645"/>
      <c r="CR28" s="626">
        <v>752488</v>
      </c>
      <c r="CS28" s="627"/>
      <c r="CT28" s="627"/>
      <c r="CU28" s="627"/>
      <c r="CV28" s="627"/>
      <c r="CW28" s="627"/>
      <c r="CX28" s="627"/>
      <c r="CY28" s="628"/>
      <c r="CZ28" s="635">
        <v>2.7</v>
      </c>
      <c r="DA28" s="665"/>
      <c r="DB28" s="665"/>
      <c r="DC28" s="671"/>
      <c r="DD28" s="642">
        <v>716331</v>
      </c>
      <c r="DE28" s="627"/>
      <c r="DF28" s="627"/>
      <c r="DG28" s="627"/>
      <c r="DH28" s="627"/>
      <c r="DI28" s="627"/>
      <c r="DJ28" s="627"/>
      <c r="DK28" s="628"/>
      <c r="DL28" s="642">
        <v>716331</v>
      </c>
      <c r="DM28" s="627"/>
      <c r="DN28" s="627"/>
      <c r="DO28" s="627"/>
      <c r="DP28" s="627"/>
      <c r="DQ28" s="627"/>
      <c r="DR28" s="627"/>
      <c r="DS28" s="627"/>
      <c r="DT28" s="627"/>
      <c r="DU28" s="627"/>
      <c r="DV28" s="628"/>
      <c r="DW28" s="635">
        <v>5.2</v>
      </c>
      <c r="DX28" s="665"/>
      <c r="DY28" s="665"/>
      <c r="DZ28" s="665"/>
      <c r="EA28" s="665"/>
      <c r="EB28" s="665"/>
      <c r="EC28" s="666"/>
    </row>
    <row r="29" spans="2:133" ht="11.25" customHeight="1" x14ac:dyDescent="0.15">
      <c r="B29" s="632" t="s">
        <v>306</v>
      </c>
      <c r="C29" s="633"/>
      <c r="D29" s="633"/>
      <c r="E29" s="633"/>
      <c r="F29" s="633"/>
      <c r="G29" s="633"/>
      <c r="H29" s="633"/>
      <c r="I29" s="633"/>
      <c r="J29" s="633"/>
      <c r="K29" s="633"/>
      <c r="L29" s="633"/>
      <c r="M29" s="633"/>
      <c r="N29" s="633"/>
      <c r="O29" s="633"/>
      <c r="P29" s="633"/>
      <c r="Q29" s="634"/>
      <c r="R29" s="626">
        <v>105625</v>
      </c>
      <c r="S29" s="627"/>
      <c r="T29" s="627"/>
      <c r="U29" s="627"/>
      <c r="V29" s="627"/>
      <c r="W29" s="627"/>
      <c r="X29" s="627"/>
      <c r="Y29" s="628"/>
      <c r="Z29" s="629">
        <v>0.4</v>
      </c>
      <c r="AA29" s="629"/>
      <c r="AB29" s="629"/>
      <c r="AC29" s="629"/>
      <c r="AD29" s="630" t="s">
        <v>129</v>
      </c>
      <c r="AE29" s="630"/>
      <c r="AF29" s="630"/>
      <c r="AG29" s="630"/>
      <c r="AH29" s="630"/>
      <c r="AI29" s="630"/>
      <c r="AJ29" s="630"/>
      <c r="AK29" s="630"/>
      <c r="AL29" s="635" t="s">
        <v>129</v>
      </c>
      <c r="AM29" s="636"/>
      <c r="AN29" s="636"/>
      <c r="AO29" s="637"/>
      <c r="AP29" s="673"/>
      <c r="AQ29" s="674"/>
      <c r="AR29" s="674"/>
      <c r="AS29" s="674"/>
      <c r="AT29" s="674"/>
      <c r="AU29" s="674"/>
      <c r="AV29" s="674"/>
      <c r="AW29" s="674"/>
      <c r="AX29" s="674"/>
      <c r="AY29" s="674"/>
      <c r="AZ29" s="674"/>
      <c r="BA29" s="674"/>
      <c r="BB29" s="674"/>
      <c r="BC29" s="674"/>
      <c r="BD29" s="674"/>
      <c r="BE29" s="674"/>
      <c r="BF29" s="675"/>
      <c r="BG29" s="626"/>
      <c r="BH29" s="627"/>
      <c r="BI29" s="627"/>
      <c r="BJ29" s="627"/>
      <c r="BK29" s="627"/>
      <c r="BL29" s="627"/>
      <c r="BM29" s="627"/>
      <c r="BN29" s="628"/>
      <c r="BO29" s="629"/>
      <c r="BP29" s="629"/>
      <c r="BQ29" s="629"/>
      <c r="BR29" s="629"/>
      <c r="BS29" s="630"/>
      <c r="BT29" s="630"/>
      <c r="BU29" s="630"/>
      <c r="BV29" s="630"/>
      <c r="BW29" s="630"/>
      <c r="BX29" s="630"/>
      <c r="BY29" s="630"/>
      <c r="BZ29" s="630"/>
      <c r="CA29" s="630"/>
      <c r="CB29" s="631"/>
      <c r="CD29" s="678" t="s">
        <v>307</v>
      </c>
      <c r="CE29" s="679"/>
      <c r="CF29" s="643" t="s">
        <v>70</v>
      </c>
      <c r="CG29" s="644"/>
      <c r="CH29" s="644"/>
      <c r="CI29" s="644"/>
      <c r="CJ29" s="644"/>
      <c r="CK29" s="644"/>
      <c r="CL29" s="644"/>
      <c r="CM29" s="644"/>
      <c r="CN29" s="644"/>
      <c r="CO29" s="644"/>
      <c r="CP29" s="644"/>
      <c r="CQ29" s="645"/>
      <c r="CR29" s="626">
        <v>752488</v>
      </c>
      <c r="CS29" s="663"/>
      <c r="CT29" s="663"/>
      <c r="CU29" s="663"/>
      <c r="CV29" s="663"/>
      <c r="CW29" s="663"/>
      <c r="CX29" s="663"/>
      <c r="CY29" s="664"/>
      <c r="CZ29" s="635">
        <v>2.7</v>
      </c>
      <c r="DA29" s="665"/>
      <c r="DB29" s="665"/>
      <c r="DC29" s="671"/>
      <c r="DD29" s="642">
        <v>716331</v>
      </c>
      <c r="DE29" s="663"/>
      <c r="DF29" s="663"/>
      <c r="DG29" s="663"/>
      <c r="DH29" s="663"/>
      <c r="DI29" s="663"/>
      <c r="DJ29" s="663"/>
      <c r="DK29" s="664"/>
      <c r="DL29" s="642">
        <v>716331</v>
      </c>
      <c r="DM29" s="663"/>
      <c r="DN29" s="663"/>
      <c r="DO29" s="663"/>
      <c r="DP29" s="663"/>
      <c r="DQ29" s="663"/>
      <c r="DR29" s="663"/>
      <c r="DS29" s="663"/>
      <c r="DT29" s="663"/>
      <c r="DU29" s="663"/>
      <c r="DV29" s="664"/>
      <c r="DW29" s="635">
        <v>5.2</v>
      </c>
      <c r="DX29" s="665"/>
      <c r="DY29" s="665"/>
      <c r="DZ29" s="665"/>
      <c r="EA29" s="665"/>
      <c r="EB29" s="665"/>
      <c r="EC29" s="666"/>
    </row>
    <row r="30" spans="2:133" ht="11.25" customHeight="1" x14ac:dyDescent="0.15">
      <c r="B30" s="632" t="s">
        <v>308</v>
      </c>
      <c r="C30" s="633"/>
      <c r="D30" s="633"/>
      <c r="E30" s="633"/>
      <c r="F30" s="633"/>
      <c r="G30" s="633"/>
      <c r="H30" s="633"/>
      <c r="I30" s="633"/>
      <c r="J30" s="633"/>
      <c r="K30" s="633"/>
      <c r="L30" s="633"/>
      <c r="M30" s="633"/>
      <c r="N30" s="633"/>
      <c r="O30" s="633"/>
      <c r="P30" s="633"/>
      <c r="Q30" s="634"/>
      <c r="R30" s="626">
        <v>176227</v>
      </c>
      <c r="S30" s="627"/>
      <c r="T30" s="627"/>
      <c r="U30" s="627"/>
      <c r="V30" s="627"/>
      <c r="W30" s="627"/>
      <c r="X30" s="627"/>
      <c r="Y30" s="628"/>
      <c r="Z30" s="629">
        <v>0.6</v>
      </c>
      <c r="AA30" s="629"/>
      <c r="AB30" s="629"/>
      <c r="AC30" s="629"/>
      <c r="AD30" s="630">
        <v>37069</v>
      </c>
      <c r="AE30" s="630"/>
      <c r="AF30" s="630"/>
      <c r="AG30" s="630"/>
      <c r="AH30" s="630"/>
      <c r="AI30" s="630"/>
      <c r="AJ30" s="630"/>
      <c r="AK30" s="630"/>
      <c r="AL30" s="635">
        <v>0.3</v>
      </c>
      <c r="AM30" s="636"/>
      <c r="AN30" s="636"/>
      <c r="AO30" s="637"/>
      <c r="AP30" s="608" t="s">
        <v>226</v>
      </c>
      <c r="AQ30" s="609"/>
      <c r="AR30" s="609"/>
      <c r="AS30" s="609"/>
      <c r="AT30" s="609"/>
      <c r="AU30" s="609"/>
      <c r="AV30" s="609"/>
      <c r="AW30" s="609"/>
      <c r="AX30" s="609"/>
      <c r="AY30" s="609"/>
      <c r="AZ30" s="609"/>
      <c r="BA30" s="609"/>
      <c r="BB30" s="609"/>
      <c r="BC30" s="609"/>
      <c r="BD30" s="609"/>
      <c r="BE30" s="609"/>
      <c r="BF30" s="610"/>
      <c r="BG30" s="608" t="s">
        <v>309</v>
      </c>
      <c r="BH30" s="676"/>
      <c r="BI30" s="676"/>
      <c r="BJ30" s="676"/>
      <c r="BK30" s="676"/>
      <c r="BL30" s="676"/>
      <c r="BM30" s="676"/>
      <c r="BN30" s="676"/>
      <c r="BO30" s="676"/>
      <c r="BP30" s="676"/>
      <c r="BQ30" s="677"/>
      <c r="BR30" s="608" t="s">
        <v>310</v>
      </c>
      <c r="BS30" s="676"/>
      <c r="BT30" s="676"/>
      <c r="BU30" s="676"/>
      <c r="BV30" s="676"/>
      <c r="BW30" s="676"/>
      <c r="BX30" s="676"/>
      <c r="BY30" s="676"/>
      <c r="BZ30" s="676"/>
      <c r="CA30" s="676"/>
      <c r="CB30" s="677"/>
      <c r="CD30" s="680"/>
      <c r="CE30" s="681"/>
      <c r="CF30" s="643" t="s">
        <v>311</v>
      </c>
      <c r="CG30" s="644"/>
      <c r="CH30" s="644"/>
      <c r="CI30" s="644"/>
      <c r="CJ30" s="644"/>
      <c r="CK30" s="644"/>
      <c r="CL30" s="644"/>
      <c r="CM30" s="644"/>
      <c r="CN30" s="644"/>
      <c r="CO30" s="644"/>
      <c r="CP30" s="644"/>
      <c r="CQ30" s="645"/>
      <c r="CR30" s="626">
        <v>726084</v>
      </c>
      <c r="CS30" s="627"/>
      <c r="CT30" s="627"/>
      <c r="CU30" s="627"/>
      <c r="CV30" s="627"/>
      <c r="CW30" s="627"/>
      <c r="CX30" s="627"/>
      <c r="CY30" s="628"/>
      <c r="CZ30" s="635">
        <v>2.6</v>
      </c>
      <c r="DA30" s="665"/>
      <c r="DB30" s="665"/>
      <c r="DC30" s="671"/>
      <c r="DD30" s="642">
        <v>693444</v>
      </c>
      <c r="DE30" s="627"/>
      <c r="DF30" s="627"/>
      <c r="DG30" s="627"/>
      <c r="DH30" s="627"/>
      <c r="DI30" s="627"/>
      <c r="DJ30" s="627"/>
      <c r="DK30" s="628"/>
      <c r="DL30" s="642">
        <v>693444</v>
      </c>
      <c r="DM30" s="627"/>
      <c r="DN30" s="627"/>
      <c r="DO30" s="627"/>
      <c r="DP30" s="627"/>
      <c r="DQ30" s="627"/>
      <c r="DR30" s="627"/>
      <c r="DS30" s="627"/>
      <c r="DT30" s="627"/>
      <c r="DU30" s="627"/>
      <c r="DV30" s="628"/>
      <c r="DW30" s="635">
        <v>5.0999999999999996</v>
      </c>
      <c r="DX30" s="665"/>
      <c r="DY30" s="665"/>
      <c r="DZ30" s="665"/>
      <c r="EA30" s="665"/>
      <c r="EB30" s="665"/>
      <c r="EC30" s="666"/>
    </row>
    <row r="31" spans="2:133" ht="11.25" customHeight="1" x14ac:dyDescent="0.15">
      <c r="B31" s="632" t="s">
        <v>312</v>
      </c>
      <c r="C31" s="633"/>
      <c r="D31" s="633"/>
      <c r="E31" s="633"/>
      <c r="F31" s="633"/>
      <c r="G31" s="633"/>
      <c r="H31" s="633"/>
      <c r="I31" s="633"/>
      <c r="J31" s="633"/>
      <c r="K31" s="633"/>
      <c r="L31" s="633"/>
      <c r="M31" s="633"/>
      <c r="N31" s="633"/>
      <c r="O31" s="633"/>
      <c r="P31" s="633"/>
      <c r="Q31" s="634"/>
      <c r="R31" s="626">
        <v>195080</v>
      </c>
      <c r="S31" s="627"/>
      <c r="T31" s="627"/>
      <c r="U31" s="627"/>
      <c r="V31" s="627"/>
      <c r="W31" s="627"/>
      <c r="X31" s="627"/>
      <c r="Y31" s="628"/>
      <c r="Z31" s="629">
        <v>0.7</v>
      </c>
      <c r="AA31" s="629"/>
      <c r="AB31" s="629"/>
      <c r="AC31" s="629"/>
      <c r="AD31" s="630" t="s">
        <v>129</v>
      </c>
      <c r="AE31" s="630"/>
      <c r="AF31" s="630"/>
      <c r="AG31" s="630"/>
      <c r="AH31" s="630"/>
      <c r="AI31" s="630"/>
      <c r="AJ31" s="630"/>
      <c r="AK31" s="630"/>
      <c r="AL31" s="635" t="s">
        <v>129</v>
      </c>
      <c r="AM31" s="636"/>
      <c r="AN31" s="636"/>
      <c r="AO31" s="637"/>
      <c r="AP31" s="684" t="s">
        <v>313</v>
      </c>
      <c r="AQ31" s="685"/>
      <c r="AR31" s="685"/>
      <c r="AS31" s="685"/>
      <c r="AT31" s="690" t="s">
        <v>314</v>
      </c>
      <c r="AU31" s="366"/>
      <c r="AV31" s="366"/>
      <c r="AW31" s="366"/>
      <c r="AX31" s="615" t="s">
        <v>190</v>
      </c>
      <c r="AY31" s="616"/>
      <c r="AZ31" s="616"/>
      <c r="BA31" s="616"/>
      <c r="BB31" s="616"/>
      <c r="BC31" s="616"/>
      <c r="BD31" s="616"/>
      <c r="BE31" s="616"/>
      <c r="BF31" s="617"/>
      <c r="BG31" s="699">
        <v>99.2</v>
      </c>
      <c r="BH31" s="700"/>
      <c r="BI31" s="700"/>
      <c r="BJ31" s="700"/>
      <c r="BK31" s="700"/>
      <c r="BL31" s="700"/>
      <c r="BM31" s="624">
        <v>98.2</v>
      </c>
      <c r="BN31" s="700"/>
      <c r="BO31" s="700"/>
      <c r="BP31" s="700"/>
      <c r="BQ31" s="701"/>
      <c r="BR31" s="699">
        <v>98.7</v>
      </c>
      <c r="BS31" s="700"/>
      <c r="BT31" s="700"/>
      <c r="BU31" s="700"/>
      <c r="BV31" s="700"/>
      <c r="BW31" s="700"/>
      <c r="BX31" s="624">
        <v>97.6</v>
      </c>
      <c r="BY31" s="700"/>
      <c r="BZ31" s="700"/>
      <c r="CA31" s="700"/>
      <c r="CB31" s="701"/>
      <c r="CD31" s="680"/>
      <c r="CE31" s="681"/>
      <c r="CF31" s="643" t="s">
        <v>315</v>
      </c>
      <c r="CG31" s="644"/>
      <c r="CH31" s="644"/>
      <c r="CI31" s="644"/>
      <c r="CJ31" s="644"/>
      <c r="CK31" s="644"/>
      <c r="CL31" s="644"/>
      <c r="CM31" s="644"/>
      <c r="CN31" s="644"/>
      <c r="CO31" s="644"/>
      <c r="CP31" s="644"/>
      <c r="CQ31" s="645"/>
      <c r="CR31" s="626">
        <v>26404</v>
      </c>
      <c r="CS31" s="663"/>
      <c r="CT31" s="663"/>
      <c r="CU31" s="663"/>
      <c r="CV31" s="663"/>
      <c r="CW31" s="663"/>
      <c r="CX31" s="663"/>
      <c r="CY31" s="664"/>
      <c r="CZ31" s="635">
        <v>0.1</v>
      </c>
      <c r="DA31" s="665"/>
      <c r="DB31" s="665"/>
      <c r="DC31" s="671"/>
      <c r="DD31" s="642">
        <v>22887</v>
      </c>
      <c r="DE31" s="663"/>
      <c r="DF31" s="663"/>
      <c r="DG31" s="663"/>
      <c r="DH31" s="663"/>
      <c r="DI31" s="663"/>
      <c r="DJ31" s="663"/>
      <c r="DK31" s="664"/>
      <c r="DL31" s="642">
        <v>22887</v>
      </c>
      <c r="DM31" s="663"/>
      <c r="DN31" s="663"/>
      <c r="DO31" s="663"/>
      <c r="DP31" s="663"/>
      <c r="DQ31" s="663"/>
      <c r="DR31" s="663"/>
      <c r="DS31" s="663"/>
      <c r="DT31" s="663"/>
      <c r="DU31" s="663"/>
      <c r="DV31" s="664"/>
      <c r="DW31" s="635">
        <v>0.2</v>
      </c>
      <c r="DX31" s="665"/>
      <c r="DY31" s="665"/>
      <c r="DZ31" s="665"/>
      <c r="EA31" s="665"/>
      <c r="EB31" s="665"/>
      <c r="EC31" s="666"/>
    </row>
    <row r="32" spans="2:133" ht="11.25" customHeight="1" x14ac:dyDescent="0.15">
      <c r="B32" s="632" t="s">
        <v>316</v>
      </c>
      <c r="C32" s="633"/>
      <c r="D32" s="633"/>
      <c r="E32" s="633"/>
      <c r="F32" s="633"/>
      <c r="G32" s="633"/>
      <c r="H32" s="633"/>
      <c r="I32" s="633"/>
      <c r="J32" s="633"/>
      <c r="K32" s="633"/>
      <c r="L32" s="633"/>
      <c r="M32" s="633"/>
      <c r="N32" s="633"/>
      <c r="O32" s="633"/>
      <c r="P32" s="633"/>
      <c r="Q32" s="634"/>
      <c r="R32" s="626">
        <v>8598101</v>
      </c>
      <c r="S32" s="627"/>
      <c r="T32" s="627"/>
      <c r="U32" s="627"/>
      <c r="V32" s="627"/>
      <c r="W32" s="627"/>
      <c r="X32" s="627"/>
      <c r="Y32" s="628"/>
      <c r="Z32" s="629">
        <v>28.8</v>
      </c>
      <c r="AA32" s="629"/>
      <c r="AB32" s="629"/>
      <c r="AC32" s="629"/>
      <c r="AD32" s="630" t="s">
        <v>129</v>
      </c>
      <c r="AE32" s="630"/>
      <c r="AF32" s="630"/>
      <c r="AG32" s="630"/>
      <c r="AH32" s="630"/>
      <c r="AI32" s="630"/>
      <c r="AJ32" s="630"/>
      <c r="AK32" s="630"/>
      <c r="AL32" s="635" t="s">
        <v>129</v>
      </c>
      <c r="AM32" s="636"/>
      <c r="AN32" s="636"/>
      <c r="AO32" s="637"/>
      <c r="AP32" s="686"/>
      <c r="AQ32" s="687"/>
      <c r="AR32" s="687"/>
      <c r="AS32" s="687"/>
      <c r="AT32" s="691"/>
      <c r="AU32" s="362" t="s">
        <v>317</v>
      </c>
      <c r="AV32" s="362"/>
      <c r="AW32" s="362"/>
      <c r="AX32" s="632" t="s">
        <v>318</v>
      </c>
      <c r="AY32" s="633"/>
      <c r="AZ32" s="633"/>
      <c r="BA32" s="633"/>
      <c r="BB32" s="633"/>
      <c r="BC32" s="633"/>
      <c r="BD32" s="633"/>
      <c r="BE32" s="633"/>
      <c r="BF32" s="634"/>
      <c r="BG32" s="693">
        <v>98.7</v>
      </c>
      <c r="BH32" s="663"/>
      <c r="BI32" s="663"/>
      <c r="BJ32" s="663"/>
      <c r="BK32" s="663"/>
      <c r="BL32" s="663"/>
      <c r="BM32" s="636">
        <v>97.1</v>
      </c>
      <c r="BN32" s="694"/>
      <c r="BO32" s="694"/>
      <c r="BP32" s="694"/>
      <c r="BQ32" s="695"/>
      <c r="BR32" s="693">
        <v>98</v>
      </c>
      <c r="BS32" s="663"/>
      <c r="BT32" s="663"/>
      <c r="BU32" s="663"/>
      <c r="BV32" s="663"/>
      <c r="BW32" s="663"/>
      <c r="BX32" s="636">
        <v>96</v>
      </c>
      <c r="BY32" s="694"/>
      <c r="BZ32" s="694"/>
      <c r="CA32" s="694"/>
      <c r="CB32" s="695"/>
      <c r="CD32" s="682"/>
      <c r="CE32" s="683"/>
      <c r="CF32" s="643" t="s">
        <v>319</v>
      </c>
      <c r="CG32" s="644"/>
      <c r="CH32" s="644"/>
      <c r="CI32" s="644"/>
      <c r="CJ32" s="644"/>
      <c r="CK32" s="644"/>
      <c r="CL32" s="644"/>
      <c r="CM32" s="644"/>
      <c r="CN32" s="644"/>
      <c r="CO32" s="644"/>
      <c r="CP32" s="644"/>
      <c r="CQ32" s="645"/>
      <c r="CR32" s="626" t="s">
        <v>129</v>
      </c>
      <c r="CS32" s="627"/>
      <c r="CT32" s="627"/>
      <c r="CU32" s="627"/>
      <c r="CV32" s="627"/>
      <c r="CW32" s="627"/>
      <c r="CX32" s="627"/>
      <c r="CY32" s="628"/>
      <c r="CZ32" s="635" t="s">
        <v>129</v>
      </c>
      <c r="DA32" s="665"/>
      <c r="DB32" s="665"/>
      <c r="DC32" s="671"/>
      <c r="DD32" s="642" t="s">
        <v>129</v>
      </c>
      <c r="DE32" s="627"/>
      <c r="DF32" s="627"/>
      <c r="DG32" s="627"/>
      <c r="DH32" s="627"/>
      <c r="DI32" s="627"/>
      <c r="DJ32" s="627"/>
      <c r="DK32" s="628"/>
      <c r="DL32" s="642" t="s">
        <v>129</v>
      </c>
      <c r="DM32" s="627"/>
      <c r="DN32" s="627"/>
      <c r="DO32" s="627"/>
      <c r="DP32" s="627"/>
      <c r="DQ32" s="627"/>
      <c r="DR32" s="627"/>
      <c r="DS32" s="627"/>
      <c r="DT32" s="627"/>
      <c r="DU32" s="627"/>
      <c r="DV32" s="628"/>
      <c r="DW32" s="635" t="s">
        <v>129</v>
      </c>
      <c r="DX32" s="665"/>
      <c r="DY32" s="665"/>
      <c r="DZ32" s="665"/>
      <c r="EA32" s="665"/>
      <c r="EB32" s="665"/>
      <c r="EC32" s="666"/>
    </row>
    <row r="33" spans="2:133" ht="11.25" customHeight="1" x14ac:dyDescent="0.15">
      <c r="B33" s="660" t="s">
        <v>320</v>
      </c>
      <c r="C33" s="661"/>
      <c r="D33" s="661"/>
      <c r="E33" s="661"/>
      <c r="F33" s="661"/>
      <c r="G33" s="661"/>
      <c r="H33" s="661"/>
      <c r="I33" s="661"/>
      <c r="J33" s="661"/>
      <c r="K33" s="661"/>
      <c r="L33" s="661"/>
      <c r="M33" s="661"/>
      <c r="N33" s="661"/>
      <c r="O33" s="661"/>
      <c r="P33" s="661"/>
      <c r="Q33" s="662"/>
      <c r="R33" s="626">
        <v>1714593</v>
      </c>
      <c r="S33" s="627"/>
      <c r="T33" s="627"/>
      <c r="U33" s="627"/>
      <c r="V33" s="627"/>
      <c r="W33" s="627"/>
      <c r="X33" s="627"/>
      <c r="Y33" s="628"/>
      <c r="Z33" s="629">
        <v>5.8</v>
      </c>
      <c r="AA33" s="629"/>
      <c r="AB33" s="629"/>
      <c r="AC33" s="629"/>
      <c r="AD33" s="630">
        <v>1714593</v>
      </c>
      <c r="AE33" s="630"/>
      <c r="AF33" s="630"/>
      <c r="AG33" s="630"/>
      <c r="AH33" s="630"/>
      <c r="AI33" s="630"/>
      <c r="AJ33" s="630"/>
      <c r="AK33" s="630"/>
      <c r="AL33" s="635">
        <v>12.5</v>
      </c>
      <c r="AM33" s="636"/>
      <c r="AN33" s="636"/>
      <c r="AO33" s="637"/>
      <c r="AP33" s="688"/>
      <c r="AQ33" s="689"/>
      <c r="AR33" s="689"/>
      <c r="AS33" s="689"/>
      <c r="AT33" s="692"/>
      <c r="AU33" s="360"/>
      <c r="AV33" s="360"/>
      <c r="AW33" s="360"/>
      <c r="AX33" s="673" t="s">
        <v>321</v>
      </c>
      <c r="AY33" s="674"/>
      <c r="AZ33" s="674"/>
      <c r="BA33" s="674"/>
      <c r="BB33" s="674"/>
      <c r="BC33" s="674"/>
      <c r="BD33" s="674"/>
      <c r="BE33" s="674"/>
      <c r="BF33" s="675"/>
      <c r="BG33" s="702">
        <v>99.5</v>
      </c>
      <c r="BH33" s="697"/>
      <c r="BI33" s="697"/>
      <c r="BJ33" s="697"/>
      <c r="BK33" s="697"/>
      <c r="BL33" s="697"/>
      <c r="BM33" s="696">
        <v>99.2</v>
      </c>
      <c r="BN33" s="697"/>
      <c r="BO33" s="697"/>
      <c r="BP33" s="697"/>
      <c r="BQ33" s="698"/>
      <c r="BR33" s="702">
        <v>99.3</v>
      </c>
      <c r="BS33" s="697"/>
      <c r="BT33" s="697"/>
      <c r="BU33" s="697"/>
      <c r="BV33" s="697"/>
      <c r="BW33" s="697"/>
      <c r="BX33" s="696">
        <v>98.9</v>
      </c>
      <c r="BY33" s="697"/>
      <c r="BZ33" s="697"/>
      <c r="CA33" s="697"/>
      <c r="CB33" s="698"/>
      <c r="CD33" s="643" t="s">
        <v>322</v>
      </c>
      <c r="CE33" s="644"/>
      <c r="CF33" s="644"/>
      <c r="CG33" s="644"/>
      <c r="CH33" s="644"/>
      <c r="CI33" s="644"/>
      <c r="CJ33" s="644"/>
      <c r="CK33" s="644"/>
      <c r="CL33" s="644"/>
      <c r="CM33" s="644"/>
      <c r="CN33" s="644"/>
      <c r="CO33" s="644"/>
      <c r="CP33" s="644"/>
      <c r="CQ33" s="645"/>
      <c r="CR33" s="626">
        <v>12598018</v>
      </c>
      <c r="CS33" s="663"/>
      <c r="CT33" s="663"/>
      <c r="CU33" s="663"/>
      <c r="CV33" s="663"/>
      <c r="CW33" s="663"/>
      <c r="CX33" s="663"/>
      <c r="CY33" s="664"/>
      <c r="CZ33" s="635">
        <v>44.5</v>
      </c>
      <c r="DA33" s="665"/>
      <c r="DB33" s="665"/>
      <c r="DC33" s="671"/>
      <c r="DD33" s="642">
        <v>8599173</v>
      </c>
      <c r="DE33" s="663"/>
      <c r="DF33" s="663"/>
      <c r="DG33" s="663"/>
      <c r="DH33" s="663"/>
      <c r="DI33" s="663"/>
      <c r="DJ33" s="663"/>
      <c r="DK33" s="664"/>
      <c r="DL33" s="642">
        <v>5625084</v>
      </c>
      <c r="DM33" s="663"/>
      <c r="DN33" s="663"/>
      <c r="DO33" s="663"/>
      <c r="DP33" s="663"/>
      <c r="DQ33" s="663"/>
      <c r="DR33" s="663"/>
      <c r="DS33" s="663"/>
      <c r="DT33" s="663"/>
      <c r="DU33" s="663"/>
      <c r="DV33" s="664"/>
      <c r="DW33" s="635">
        <v>41</v>
      </c>
      <c r="DX33" s="665"/>
      <c r="DY33" s="665"/>
      <c r="DZ33" s="665"/>
      <c r="EA33" s="665"/>
      <c r="EB33" s="665"/>
      <c r="EC33" s="666"/>
    </row>
    <row r="34" spans="2:133" ht="11.25" customHeight="1" x14ac:dyDescent="0.15">
      <c r="B34" s="632" t="s">
        <v>323</v>
      </c>
      <c r="C34" s="633"/>
      <c r="D34" s="633"/>
      <c r="E34" s="633"/>
      <c r="F34" s="633"/>
      <c r="G34" s="633"/>
      <c r="H34" s="633"/>
      <c r="I34" s="633"/>
      <c r="J34" s="633"/>
      <c r="K34" s="633"/>
      <c r="L34" s="633"/>
      <c r="M34" s="633"/>
      <c r="N34" s="633"/>
      <c r="O34" s="633"/>
      <c r="P34" s="633"/>
      <c r="Q34" s="634"/>
      <c r="R34" s="626">
        <v>3876104</v>
      </c>
      <c r="S34" s="627"/>
      <c r="T34" s="627"/>
      <c r="U34" s="627"/>
      <c r="V34" s="627"/>
      <c r="W34" s="627"/>
      <c r="X34" s="627"/>
      <c r="Y34" s="628"/>
      <c r="Z34" s="629">
        <v>13</v>
      </c>
      <c r="AA34" s="629"/>
      <c r="AB34" s="629"/>
      <c r="AC34" s="629"/>
      <c r="AD34" s="630" t="s">
        <v>129</v>
      </c>
      <c r="AE34" s="630"/>
      <c r="AF34" s="630"/>
      <c r="AG34" s="630"/>
      <c r="AH34" s="630"/>
      <c r="AI34" s="630"/>
      <c r="AJ34" s="630"/>
      <c r="AK34" s="630"/>
      <c r="AL34" s="635" t="s">
        <v>129</v>
      </c>
      <c r="AM34" s="636"/>
      <c r="AN34" s="636"/>
      <c r="AO34" s="637"/>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43" t="s">
        <v>324</v>
      </c>
      <c r="CE34" s="644"/>
      <c r="CF34" s="644"/>
      <c r="CG34" s="644"/>
      <c r="CH34" s="644"/>
      <c r="CI34" s="644"/>
      <c r="CJ34" s="644"/>
      <c r="CK34" s="644"/>
      <c r="CL34" s="644"/>
      <c r="CM34" s="644"/>
      <c r="CN34" s="644"/>
      <c r="CO34" s="644"/>
      <c r="CP34" s="644"/>
      <c r="CQ34" s="645"/>
      <c r="CR34" s="626">
        <v>5408725</v>
      </c>
      <c r="CS34" s="627"/>
      <c r="CT34" s="627"/>
      <c r="CU34" s="627"/>
      <c r="CV34" s="627"/>
      <c r="CW34" s="627"/>
      <c r="CX34" s="627"/>
      <c r="CY34" s="628"/>
      <c r="CZ34" s="635">
        <v>19.100000000000001</v>
      </c>
      <c r="DA34" s="665"/>
      <c r="DB34" s="665"/>
      <c r="DC34" s="671"/>
      <c r="DD34" s="642">
        <v>2802264</v>
      </c>
      <c r="DE34" s="627"/>
      <c r="DF34" s="627"/>
      <c r="DG34" s="627"/>
      <c r="DH34" s="627"/>
      <c r="DI34" s="627"/>
      <c r="DJ34" s="627"/>
      <c r="DK34" s="628"/>
      <c r="DL34" s="642">
        <v>2467011</v>
      </c>
      <c r="DM34" s="627"/>
      <c r="DN34" s="627"/>
      <c r="DO34" s="627"/>
      <c r="DP34" s="627"/>
      <c r="DQ34" s="627"/>
      <c r="DR34" s="627"/>
      <c r="DS34" s="627"/>
      <c r="DT34" s="627"/>
      <c r="DU34" s="627"/>
      <c r="DV34" s="628"/>
      <c r="DW34" s="635">
        <v>18</v>
      </c>
      <c r="DX34" s="665"/>
      <c r="DY34" s="665"/>
      <c r="DZ34" s="665"/>
      <c r="EA34" s="665"/>
      <c r="EB34" s="665"/>
      <c r="EC34" s="666"/>
    </row>
    <row r="35" spans="2:133" ht="11.25" customHeight="1" x14ac:dyDescent="0.15">
      <c r="B35" s="632" t="s">
        <v>325</v>
      </c>
      <c r="C35" s="633"/>
      <c r="D35" s="633"/>
      <c r="E35" s="633"/>
      <c r="F35" s="633"/>
      <c r="G35" s="633"/>
      <c r="H35" s="633"/>
      <c r="I35" s="633"/>
      <c r="J35" s="633"/>
      <c r="K35" s="633"/>
      <c r="L35" s="633"/>
      <c r="M35" s="633"/>
      <c r="N35" s="633"/>
      <c r="O35" s="633"/>
      <c r="P35" s="633"/>
      <c r="Q35" s="634"/>
      <c r="R35" s="626">
        <v>19792</v>
      </c>
      <c r="S35" s="627"/>
      <c r="T35" s="627"/>
      <c r="U35" s="627"/>
      <c r="V35" s="627"/>
      <c r="W35" s="627"/>
      <c r="X35" s="627"/>
      <c r="Y35" s="628"/>
      <c r="Z35" s="629">
        <v>0.1</v>
      </c>
      <c r="AA35" s="629"/>
      <c r="AB35" s="629"/>
      <c r="AC35" s="629"/>
      <c r="AD35" s="630">
        <v>13275</v>
      </c>
      <c r="AE35" s="630"/>
      <c r="AF35" s="630"/>
      <c r="AG35" s="630"/>
      <c r="AH35" s="630"/>
      <c r="AI35" s="630"/>
      <c r="AJ35" s="630"/>
      <c r="AK35" s="630"/>
      <c r="AL35" s="635">
        <v>0.1</v>
      </c>
      <c r="AM35" s="636"/>
      <c r="AN35" s="636"/>
      <c r="AO35" s="637"/>
      <c r="AP35" s="218"/>
      <c r="AQ35" s="608" t="s">
        <v>326</v>
      </c>
      <c r="AR35" s="609"/>
      <c r="AS35" s="609"/>
      <c r="AT35" s="609"/>
      <c r="AU35" s="609"/>
      <c r="AV35" s="609"/>
      <c r="AW35" s="609"/>
      <c r="AX35" s="609"/>
      <c r="AY35" s="609"/>
      <c r="AZ35" s="609"/>
      <c r="BA35" s="609"/>
      <c r="BB35" s="609"/>
      <c r="BC35" s="609"/>
      <c r="BD35" s="609"/>
      <c r="BE35" s="609"/>
      <c r="BF35" s="610"/>
      <c r="BG35" s="608" t="s">
        <v>327</v>
      </c>
      <c r="BH35" s="609"/>
      <c r="BI35" s="609"/>
      <c r="BJ35" s="609"/>
      <c r="BK35" s="609"/>
      <c r="BL35" s="609"/>
      <c r="BM35" s="609"/>
      <c r="BN35" s="609"/>
      <c r="BO35" s="609"/>
      <c r="BP35" s="609"/>
      <c r="BQ35" s="609"/>
      <c r="BR35" s="609"/>
      <c r="BS35" s="609"/>
      <c r="BT35" s="609"/>
      <c r="BU35" s="609"/>
      <c r="BV35" s="609"/>
      <c r="BW35" s="609"/>
      <c r="BX35" s="609"/>
      <c r="BY35" s="609"/>
      <c r="BZ35" s="609"/>
      <c r="CA35" s="609"/>
      <c r="CB35" s="610"/>
      <c r="CD35" s="643" t="s">
        <v>328</v>
      </c>
      <c r="CE35" s="644"/>
      <c r="CF35" s="644"/>
      <c r="CG35" s="644"/>
      <c r="CH35" s="644"/>
      <c r="CI35" s="644"/>
      <c r="CJ35" s="644"/>
      <c r="CK35" s="644"/>
      <c r="CL35" s="644"/>
      <c r="CM35" s="644"/>
      <c r="CN35" s="644"/>
      <c r="CO35" s="644"/>
      <c r="CP35" s="644"/>
      <c r="CQ35" s="645"/>
      <c r="CR35" s="626">
        <v>119316</v>
      </c>
      <c r="CS35" s="663"/>
      <c r="CT35" s="663"/>
      <c r="CU35" s="663"/>
      <c r="CV35" s="663"/>
      <c r="CW35" s="663"/>
      <c r="CX35" s="663"/>
      <c r="CY35" s="664"/>
      <c r="CZ35" s="635">
        <v>0.4</v>
      </c>
      <c r="DA35" s="665"/>
      <c r="DB35" s="665"/>
      <c r="DC35" s="671"/>
      <c r="DD35" s="642">
        <v>63487</v>
      </c>
      <c r="DE35" s="663"/>
      <c r="DF35" s="663"/>
      <c r="DG35" s="663"/>
      <c r="DH35" s="663"/>
      <c r="DI35" s="663"/>
      <c r="DJ35" s="663"/>
      <c r="DK35" s="664"/>
      <c r="DL35" s="642">
        <v>63487</v>
      </c>
      <c r="DM35" s="663"/>
      <c r="DN35" s="663"/>
      <c r="DO35" s="663"/>
      <c r="DP35" s="663"/>
      <c r="DQ35" s="663"/>
      <c r="DR35" s="663"/>
      <c r="DS35" s="663"/>
      <c r="DT35" s="663"/>
      <c r="DU35" s="663"/>
      <c r="DV35" s="664"/>
      <c r="DW35" s="635">
        <v>0.5</v>
      </c>
      <c r="DX35" s="665"/>
      <c r="DY35" s="665"/>
      <c r="DZ35" s="665"/>
      <c r="EA35" s="665"/>
      <c r="EB35" s="665"/>
      <c r="EC35" s="666"/>
    </row>
    <row r="36" spans="2:133" ht="11.25" customHeight="1" x14ac:dyDescent="0.15">
      <c r="B36" s="632" t="s">
        <v>329</v>
      </c>
      <c r="C36" s="633"/>
      <c r="D36" s="633"/>
      <c r="E36" s="633"/>
      <c r="F36" s="633"/>
      <c r="G36" s="633"/>
      <c r="H36" s="633"/>
      <c r="I36" s="633"/>
      <c r="J36" s="633"/>
      <c r="K36" s="633"/>
      <c r="L36" s="633"/>
      <c r="M36" s="633"/>
      <c r="N36" s="633"/>
      <c r="O36" s="633"/>
      <c r="P36" s="633"/>
      <c r="Q36" s="634"/>
      <c r="R36" s="626">
        <v>7867</v>
      </c>
      <c r="S36" s="627"/>
      <c r="T36" s="627"/>
      <c r="U36" s="627"/>
      <c r="V36" s="627"/>
      <c r="W36" s="627"/>
      <c r="X36" s="627"/>
      <c r="Y36" s="628"/>
      <c r="Z36" s="629">
        <v>0</v>
      </c>
      <c r="AA36" s="629"/>
      <c r="AB36" s="629"/>
      <c r="AC36" s="629"/>
      <c r="AD36" s="630" t="s">
        <v>129</v>
      </c>
      <c r="AE36" s="630"/>
      <c r="AF36" s="630"/>
      <c r="AG36" s="630"/>
      <c r="AH36" s="630"/>
      <c r="AI36" s="630"/>
      <c r="AJ36" s="630"/>
      <c r="AK36" s="630"/>
      <c r="AL36" s="635" t="s">
        <v>129</v>
      </c>
      <c r="AM36" s="636"/>
      <c r="AN36" s="636"/>
      <c r="AO36" s="637"/>
      <c r="AP36" s="218"/>
      <c r="AQ36" s="704" t="s">
        <v>330</v>
      </c>
      <c r="AR36" s="705"/>
      <c r="AS36" s="705"/>
      <c r="AT36" s="705"/>
      <c r="AU36" s="705"/>
      <c r="AV36" s="705"/>
      <c r="AW36" s="705"/>
      <c r="AX36" s="705"/>
      <c r="AY36" s="706"/>
      <c r="AZ36" s="618">
        <v>3209391</v>
      </c>
      <c r="BA36" s="619"/>
      <c r="BB36" s="619"/>
      <c r="BC36" s="619"/>
      <c r="BD36" s="619"/>
      <c r="BE36" s="619"/>
      <c r="BF36" s="703"/>
      <c r="BG36" s="638" t="s">
        <v>331</v>
      </c>
      <c r="BH36" s="639"/>
      <c r="BI36" s="639"/>
      <c r="BJ36" s="639"/>
      <c r="BK36" s="639"/>
      <c r="BL36" s="639"/>
      <c r="BM36" s="639"/>
      <c r="BN36" s="639"/>
      <c r="BO36" s="639"/>
      <c r="BP36" s="639"/>
      <c r="BQ36" s="639"/>
      <c r="BR36" s="639"/>
      <c r="BS36" s="639"/>
      <c r="BT36" s="639"/>
      <c r="BU36" s="640"/>
      <c r="BV36" s="618">
        <v>385861</v>
      </c>
      <c r="BW36" s="619"/>
      <c r="BX36" s="619"/>
      <c r="BY36" s="619"/>
      <c r="BZ36" s="619"/>
      <c r="CA36" s="619"/>
      <c r="CB36" s="703"/>
      <c r="CD36" s="643" t="s">
        <v>332</v>
      </c>
      <c r="CE36" s="644"/>
      <c r="CF36" s="644"/>
      <c r="CG36" s="644"/>
      <c r="CH36" s="644"/>
      <c r="CI36" s="644"/>
      <c r="CJ36" s="644"/>
      <c r="CK36" s="644"/>
      <c r="CL36" s="644"/>
      <c r="CM36" s="644"/>
      <c r="CN36" s="644"/>
      <c r="CO36" s="644"/>
      <c r="CP36" s="644"/>
      <c r="CQ36" s="645"/>
      <c r="CR36" s="626">
        <v>2964735</v>
      </c>
      <c r="CS36" s="627"/>
      <c r="CT36" s="627"/>
      <c r="CU36" s="627"/>
      <c r="CV36" s="627"/>
      <c r="CW36" s="627"/>
      <c r="CX36" s="627"/>
      <c r="CY36" s="628"/>
      <c r="CZ36" s="635">
        <v>10.5</v>
      </c>
      <c r="DA36" s="665"/>
      <c r="DB36" s="665"/>
      <c r="DC36" s="671"/>
      <c r="DD36" s="642">
        <v>1972182</v>
      </c>
      <c r="DE36" s="627"/>
      <c r="DF36" s="627"/>
      <c r="DG36" s="627"/>
      <c r="DH36" s="627"/>
      <c r="DI36" s="627"/>
      <c r="DJ36" s="627"/>
      <c r="DK36" s="628"/>
      <c r="DL36" s="642">
        <v>1617068</v>
      </c>
      <c r="DM36" s="627"/>
      <c r="DN36" s="627"/>
      <c r="DO36" s="627"/>
      <c r="DP36" s="627"/>
      <c r="DQ36" s="627"/>
      <c r="DR36" s="627"/>
      <c r="DS36" s="627"/>
      <c r="DT36" s="627"/>
      <c r="DU36" s="627"/>
      <c r="DV36" s="628"/>
      <c r="DW36" s="635">
        <v>11.8</v>
      </c>
      <c r="DX36" s="665"/>
      <c r="DY36" s="665"/>
      <c r="DZ36" s="665"/>
      <c r="EA36" s="665"/>
      <c r="EB36" s="665"/>
      <c r="EC36" s="666"/>
    </row>
    <row r="37" spans="2:133" ht="11.25" customHeight="1" x14ac:dyDescent="0.15">
      <c r="B37" s="632" t="s">
        <v>333</v>
      </c>
      <c r="C37" s="633"/>
      <c r="D37" s="633"/>
      <c r="E37" s="633"/>
      <c r="F37" s="633"/>
      <c r="G37" s="633"/>
      <c r="H37" s="633"/>
      <c r="I37" s="633"/>
      <c r="J37" s="633"/>
      <c r="K37" s="633"/>
      <c r="L37" s="633"/>
      <c r="M37" s="633"/>
      <c r="N37" s="633"/>
      <c r="O37" s="633"/>
      <c r="P37" s="633"/>
      <c r="Q37" s="634"/>
      <c r="R37" s="626">
        <v>997446</v>
      </c>
      <c r="S37" s="627"/>
      <c r="T37" s="627"/>
      <c r="U37" s="627"/>
      <c r="V37" s="627"/>
      <c r="W37" s="627"/>
      <c r="X37" s="627"/>
      <c r="Y37" s="628"/>
      <c r="Z37" s="629">
        <v>3.3</v>
      </c>
      <c r="AA37" s="629"/>
      <c r="AB37" s="629"/>
      <c r="AC37" s="629"/>
      <c r="AD37" s="630" t="s">
        <v>129</v>
      </c>
      <c r="AE37" s="630"/>
      <c r="AF37" s="630"/>
      <c r="AG37" s="630"/>
      <c r="AH37" s="630"/>
      <c r="AI37" s="630"/>
      <c r="AJ37" s="630"/>
      <c r="AK37" s="630"/>
      <c r="AL37" s="635" t="s">
        <v>129</v>
      </c>
      <c r="AM37" s="636"/>
      <c r="AN37" s="636"/>
      <c r="AO37" s="637"/>
      <c r="AQ37" s="707" t="s">
        <v>334</v>
      </c>
      <c r="AR37" s="708"/>
      <c r="AS37" s="708"/>
      <c r="AT37" s="708"/>
      <c r="AU37" s="708"/>
      <c r="AV37" s="708"/>
      <c r="AW37" s="708"/>
      <c r="AX37" s="708"/>
      <c r="AY37" s="709"/>
      <c r="AZ37" s="626">
        <v>493901</v>
      </c>
      <c r="BA37" s="627"/>
      <c r="BB37" s="627"/>
      <c r="BC37" s="627"/>
      <c r="BD37" s="663"/>
      <c r="BE37" s="663"/>
      <c r="BF37" s="695"/>
      <c r="BG37" s="643" t="s">
        <v>335</v>
      </c>
      <c r="BH37" s="644"/>
      <c r="BI37" s="644"/>
      <c r="BJ37" s="644"/>
      <c r="BK37" s="644"/>
      <c r="BL37" s="644"/>
      <c r="BM37" s="644"/>
      <c r="BN37" s="644"/>
      <c r="BO37" s="644"/>
      <c r="BP37" s="644"/>
      <c r="BQ37" s="644"/>
      <c r="BR37" s="644"/>
      <c r="BS37" s="644"/>
      <c r="BT37" s="644"/>
      <c r="BU37" s="645"/>
      <c r="BV37" s="626">
        <v>-199139</v>
      </c>
      <c r="BW37" s="627"/>
      <c r="BX37" s="627"/>
      <c r="BY37" s="627"/>
      <c r="BZ37" s="627"/>
      <c r="CA37" s="627"/>
      <c r="CB37" s="646"/>
      <c r="CD37" s="643" t="s">
        <v>336</v>
      </c>
      <c r="CE37" s="644"/>
      <c r="CF37" s="644"/>
      <c r="CG37" s="644"/>
      <c r="CH37" s="644"/>
      <c r="CI37" s="644"/>
      <c r="CJ37" s="644"/>
      <c r="CK37" s="644"/>
      <c r="CL37" s="644"/>
      <c r="CM37" s="644"/>
      <c r="CN37" s="644"/>
      <c r="CO37" s="644"/>
      <c r="CP37" s="644"/>
      <c r="CQ37" s="645"/>
      <c r="CR37" s="626">
        <v>563182</v>
      </c>
      <c r="CS37" s="663"/>
      <c r="CT37" s="663"/>
      <c r="CU37" s="663"/>
      <c r="CV37" s="663"/>
      <c r="CW37" s="663"/>
      <c r="CX37" s="663"/>
      <c r="CY37" s="664"/>
      <c r="CZ37" s="635">
        <v>2</v>
      </c>
      <c r="DA37" s="665"/>
      <c r="DB37" s="665"/>
      <c r="DC37" s="671"/>
      <c r="DD37" s="642">
        <v>313573</v>
      </c>
      <c r="DE37" s="663"/>
      <c r="DF37" s="663"/>
      <c r="DG37" s="663"/>
      <c r="DH37" s="663"/>
      <c r="DI37" s="663"/>
      <c r="DJ37" s="663"/>
      <c r="DK37" s="664"/>
      <c r="DL37" s="642">
        <v>295584</v>
      </c>
      <c r="DM37" s="663"/>
      <c r="DN37" s="663"/>
      <c r="DO37" s="663"/>
      <c r="DP37" s="663"/>
      <c r="DQ37" s="663"/>
      <c r="DR37" s="663"/>
      <c r="DS37" s="663"/>
      <c r="DT37" s="663"/>
      <c r="DU37" s="663"/>
      <c r="DV37" s="664"/>
      <c r="DW37" s="635">
        <v>2.2000000000000002</v>
      </c>
      <c r="DX37" s="665"/>
      <c r="DY37" s="665"/>
      <c r="DZ37" s="665"/>
      <c r="EA37" s="665"/>
      <c r="EB37" s="665"/>
      <c r="EC37" s="666"/>
    </row>
    <row r="38" spans="2:133" ht="11.25" customHeight="1" x14ac:dyDescent="0.15">
      <c r="B38" s="632" t="s">
        <v>337</v>
      </c>
      <c r="C38" s="633"/>
      <c r="D38" s="633"/>
      <c r="E38" s="633"/>
      <c r="F38" s="633"/>
      <c r="G38" s="633"/>
      <c r="H38" s="633"/>
      <c r="I38" s="633"/>
      <c r="J38" s="633"/>
      <c r="K38" s="633"/>
      <c r="L38" s="633"/>
      <c r="M38" s="633"/>
      <c r="N38" s="633"/>
      <c r="O38" s="633"/>
      <c r="P38" s="633"/>
      <c r="Q38" s="634"/>
      <c r="R38" s="626">
        <v>655130</v>
      </c>
      <c r="S38" s="627"/>
      <c r="T38" s="627"/>
      <c r="U38" s="627"/>
      <c r="V38" s="627"/>
      <c r="W38" s="627"/>
      <c r="X38" s="627"/>
      <c r="Y38" s="628"/>
      <c r="Z38" s="629">
        <v>2.2000000000000002</v>
      </c>
      <c r="AA38" s="629"/>
      <c r="AB38" s="629"/>
      <c r="AC38" s="629"/>
      <c r="AD38" s="630" t="s">
        <v>129</v>
      </c>
      <c r="AE38" s="630"/>
      <c r="AF38" s="630"/>
      <c r="AG38" s="630"/>
      <c r="AH38" s="630"/>
      <c r="AI38" s="630"/>
      <c r="AJ38" s="630"/>
      <c r="AK38" s="630"/>
      <c r="AL38" s="635" t="s">
        <v>129</v>
      </c>
      <c r="AM38" s="636"/>
      <c r="AN38" s="636"/>
      <c r="AO38" s="637"/>
      <c r="AQ38" s="707" t="s">
        <v>338</v>
      </c>
      <c r="AR38" s="708"/>
      <c r="AS38" s="708"/>
      <c r="AT38" s="708"/>
      <c r="AU38" s="708"/>
      <c r="AV38" s="708"/>
      <c r="AW38" s="708"/>
      <c r="AX38" s="708"/>
      <c r="AY38" s="709"/>
      <c r="AZ38" s="626">
        <v>260564</v>
      </c>
      <c r="BA38" s="627"/>
      <c r="BB38" s="627"/>
      <c r="BC38" s="627"/>
      <c r="BD38" s="663"/>
      <c r="BE38" s="663"/>
      <c r="BF38" s="695"/>
      <c r="BG38" s="643" t="s">
        <v>339</v>
      </c>
      <c r="BH38" s="644"/>
      <c r="BI38" s="644"/>
      <c r="BJ38" s="644"/>
      <c r="BK38" s="644"/>
      <c r="BL38" s="644"/>
      <c r="BM38" s="644"/>
      <c r="BN38" s="644"/>
      <c r="BO38" s="644"/>
      <c r="BP38" s="644"/>
      <c r="BQ38" s="644"/>
      <c r="BR38" s="644"/>
      <c r="BS38" s="644"/>
      <c r="BT38" s="644"/>
      <c r="BU38" s="645"/>
      <c r="BV38" s="626">
        <v>9845</v>
      </c>
      <c r="BW38" s="627"/>
      <c r="BX38" s="627"/>
      <c r="BY38" s="627"/>
      <c r="BZ38" s="627"/>
      <c r="CA38" s="627"/>
      <c r="CB38" s="646"/>
      <c r="CD38" s="643" t="s">
        <v>340</v>
      </c>
      <c r="CE38" s="644"/>
      <c r="CF38" s="644"/>
      <c r="CG38" s="644"/>
      <c r="CH38" s="644"/>
      <c r="CI38" s="644"/>
      <c r="CJ38" s="644"/>
      <c r="CK38" s="644"/>
      <c r="CL38" s="644"/>
      <c r="CM38" s="644"/>
      <c r="CN38" s="644"/>
      <c r="CO38" s="644"/>
      <c r="CP38" s="644"/>
      <c r="CQ38" s="645"/>
      <c r="CR38" s="626">
        <v>2454926</v>
      </c>
      <c r="CS38" s="627"/>
      <c r="CT38" s="627"/>
      <c r="CU38" s="627"/>
      <c r="CV38" s="627"/>
      <c r="CW38" s="627"/>
      <c r="CX38" s="627"/>
      <c r="CY38" s="628"/>
      <c r="CZ38" s="635">
        <v>8.6999999999999993</v>
      </c>
      <c r="DA38" s="665"/>
      <c r="DB38" s="665"/>
      <c r="DC38" s="671"/>
      <c r="DD38" s="642">
        <v>2121030</v>
      </c>
      <c r="DE38" s="627"/>
      <c r="DF38" s="627"/>
      <c r="DG38" s="627"/>
      <c r="DH38" s="627"/>
      <c r="DI38" s="627"/>
      <c r="DJ38" s="627"/>
      <c r="DK38" s="628"/>
      <c r="DL38" s="642">
        <v>1467061</v>
      </c>
      <c r="DM38" s="627"/>
      <c r="DN38" s="627"/>
      <c r="DO38" s="627"/>
      <c r="DP38" s="627"/>
      <c r="DQ38" s="627"/>
      <c r="DR38" s="627"/>
      <c r="DS38" s="627"/>
      <c r="DT38" s="627"/>
      <c r="DU38" s="627"/>
      <c r="DV38" s="628"/>
      <c r="DW38" s="635">
        <v>10.7</v>
      </c>
      <c r="DX38" s="665"/>
      <c r="DY38" s="665"/>
      <c r="DZ38" s="665"/>
      <c r="EA38" s="665"/>
      <c r="EB38" s="665"/>
      <c r="EC38" s="666"/>
    </row>
    <row r="39" spans="2:133" ht="11.25" customHeight="1" x14ac:dyDescent="0.15">
      <c r="B39" s="632" t="s">
        <v>341</v>
      </c>
      <c r="C39" s="633"/>
      <c r="D39" s="633"/>
      <c r="E39" s="633"/>
      <c r="F39" s="633"/>
      <c r="G39" s="633"/>
      <c r="H39" s="633"/>
      <c r="I39" s="633"/>
      <c r="J39" s="633"/>
      <c r="K39" s="633"/>
      <c r="L39" s="633"/>
      <c r="M39" s="633"/>
      <c r="N39" s="633"/>
      <c r="O39" s="633"/>
      <c r="P39" s="633"/>
      <c r="Q39" s="634"/>
      <c r="R39" s="626">
        <v>340892</v>
      </c>
      <c r="S39" s="627"/>
      <c r="T39" s="627"/>
      <c r="U39" s="627"/>
      <c r="V39" s="627"/>
      <c r="W39" s="627"/>
      <c r="X39" s="627"/>
      <c r="Y39" s="628"/>
      <c r="Z39" s="629">
        <v>1.1000000000000001</v>
      </c>
      <c r="AA39" s="629"/>
      <c r="AB39" s="629"/>
      <c r="AC39" s="629"/>
      <c r="AD39" s="630">
        <v>4243</v>
      </c>
      <c r="AE39" s="630"/>
      <c r="AF39" s="630"/>
      <c r="AG39" s="630"/>
      <c r="AH39" s="630"/>
      <c r="AI39" s="630"/>
      <c r="AJ39" s="630"/>
      <c r="AK39" s="630"/>
      <c r="AL39" s="635">
        <v>0</v>
      </c>
      <c r="AM39" s="636"/>
      <c r="AN39" s="636"/>
      <c r="AO39" s="637"/>
      <c r="AQ39" s="707" t="s">
        <v>342</v>
      </c>
      <c r="AR39" s="708"/>
      <c r="AS39" s="708"/>
      <c r="AT39" s="708"/>
      <c r="AU39" s="708"/>
      <c r="AV39" s="708"/>
      <c r="AW39" s="708"/>
      <c r="AX39" s="708"/>
      <c r="AY39" s="709"/>
      <c r="AZ39" s="626">
        <v>4</v>
      </c>
      <c r="BA39" s="627"/>
      <c r="BB39" s="627"/>
      <c r="BC39" s="627"/>
      <c r="BD39" s="663"/>
      <c r="BE39" s="663"/>
      <c r="BF39" s="695"/>
      <c r="BG39" s="643" t="s">
        <v>343</v>
      </c>
      <c r="BH39" s="644"/>
      <c r="BI39" s="644"/>
      <c r="BJ39" s="644"/>
      <c r="BK39" s="644"/>
      <c r="BL39" s="644"/>
      <c r="BM39" s="644"/>
      <c r="BN39" s="644"/>
      <c r="BO39" s="644"/>
      <c r="BP39" s="644"/>
      <c r="BQ39" s="644"/>
      <c r="BR39" s="644"/>
      <c r="BS39" s="644"/>
      <c r="BT39" s="644"/>
      <c r="BU39" s="645"/>
      <c r="BV39" s="626">
        <v>14182</v>
      </c>
      <c r="BW39" s="627"/>
      <c r="BX39" s="627"/>
      <c r="BY39" s="627"/>
      <c r="BZ39" s="627"/>
      <c r="CA39" s="627"/>
      <c r="CB39" s="646"/>
      <c r="CD39" s="643" t="s">
        <v>344</v>
      </c>
      <c r="CE39" s="644"/>
      <c r="CF39" s="644"/>
      <c r="CG39" s="644"/>
      <c r="CH39" s="644"/>
      <c r="CI39" s="644"/>
      <c r="CJ39" s="644"/>
      <c r="CK39" s="644"/>
      <c r="CL39" s="644"/>
      <c r="CM39" s="644"/>
      <c r="CN39" s="644"/>
      <c r="CO39" s="644"/>
      <c r="CP39" s="644"/>
      <c r="CQ39" s="645"/>
      <c r="CR39" s="626">
        <v>1611498</v>
      </c>
      <c r="CS39" s="663"/>
      <c r="CT39" s="663"/>
      <c r="CU39" s="663"/>
      <c r="CV39" s="663"/>
      <c r="CW39" s="663"/>
      <c r="CX39" s="663"/>
      <c r="CY39" s="664"/>
      <c r="CZ39" s="635">
        <v>5.7</v>
      </c>
      <c r="DA39" s="665"/>
      <c r="DB39" s="665"/>
      <c r="DC39" s="671"/>
      <c r="DD39" s="642">
        <v>1601392</v>
      </c>
      <c r="DE39" s="663"/>
      <c r="DF39" s="663"/>
      <c r="DG39" s="663"/>
      <c r="DH39" s="663"/>
      <c r="DI39" s="663"/>
      <c r="DJ39" s="663"/>
      <c r="DK39" s="664"/>
      <c r="DL39" s="642" t="s">
        <v>129</v>
      </c>
      <c r="DM39" s="663"/>
      <c r="DN39" s="663"/>
      <c r="DO39" s="663"/>
      <c r="DP39" s="663"/>
      <c r="DQ39" s="663"/>
      <c r="DR39" s="663"/>
      <c r="DS39" s="663"/>
      <c r="DT39" s="663"/>
      <c r="DU39" s="663"/>
      <c r="DV39" s="664"/>
      <c r="DW39" s="635" t="s">
        <v>129</v>
      </c>
      <c r="DX39" s="665"/>
      <c r="DY39" s="665"/>
      <c r="DZ39" s="665"/>
      <c r="EA39" s="665"/>
      <c r="EB39" s="665"/>
      <c r="EC39" s="666"/>
    </row>
    <row r="40" spans="2:133" ht="11.25" customHeight="1" x14ac:dyDescent="0.15">
      <c r="B40" s="632" t="s">
        <v>345</v>
      </c>
      <c r="C40" s="633"/>
      <c r="D40" s="633"/>
      <c r="E40" s="633"/>
      <c r="F40" s="633"/>
      <c r="G40" s="633"/>
      <c r="H40" s="633"/>
      <c r="I40" s="633"/>
      <c r="J40" s="633"/>
      <c r="K40" s="633"/>
      <c r="L40" s="633"/>
      <c r="M40" s="633"/>
      <c r="N40" s="633"/>
      <c r="O40" s="633"/>
      <c r="P40" s="633"/>
      <c r="Q40" s="634"/>
      <c r="R40" s="626">
        <v>250000</v>
      </c>
      <c r="S40" s="627"/>
      <c r="T40" s="627"/>
      <c r="U40" s="627"/>
      <c r="V40" s="627"/>
      <c r="W40" s="627"/>
      <c r="X40" s="627"/>
      <c r="Y40" s="628"/>
      <c r="Z40" s="629">
        <v>0.8</v>
      </c>
      <c r="AA40" s="629"/>
      <c r="AB40" s="629"/>
      <c r="AC40" s="629"/>
      <c r="AD40" s="630" t="s">
        <v>129</v>
      </c>
      <c r="AE40" s="630"/>
      <c r="AF40" s="630"/>
      <c r="AG40" s="630"/>
      <c r="AH40" s="630"/>
      <c r="AI40" s="630"/>
      <c r="AJ40" s="630"/>
      <c r="AK40" s="630"/>
      <c r="AL40" s="635" t="s">
        <v>129</v>
      </c>
      <c r="AM40" s="636"/>
      <c r="AN40" s="636"/>
      <c r="AO40" s="637"/>
      <c r="AQ40" s="707" t="s">
        <v>346</v>
      </c>
      <c r="AR40" s="708"/>
      <c r="AS40" s="708"/>
      <c r="AT40" s="708"/>
      <c r="AU40" s="708"/>
      <c r="AV40" s="708"/>
      <c r="AW40" s="708"/>
      <c r="AX40" s="708"/>
      <c r="AY40" s="709"/>
      <c r="AZ40" s="626" t="s">
        <v>129</v>
      </c>
      <c r="BA40" s="627"/>
      <c r="BB40" s="627"/>
      <c r="BC40" s="627"/>
      <c r="BD40" s="663"/>
      <c r="BE40" s="663"/>
      <c r="BF40" s="695"/>
      <c r="BG40" s="713" t="s">
        <v>347</v>
      </c>
      <c r="BH40" s="714"/>
      <c r="BI40" s="714"/>
      <c r="BJ40" s="714"/>
      <c r="BK40" s="714"/>
      <c r="BL40" s="364"/>
      <c r="BM40" s="644" t="s">
        <v>348</v>
      </c>
      <c r="BN40" s="644"/>
      <c r="BO40" s="644"/>
      <c r="BP40" s="644"/>
      <c r="BQ40" s="644"/>
      <c r="BR40" s="644"/>
      <c r="BS40" s="644"/>
      <c r="BT40" s="644"/>
      <c r="BU40" s="645"/>
      <c r="BV40" s="626">
        <v>78</v>
      </c>
      <c r="BW40" s="627"/>
      <c r="BX40" s="627"/>
      <c r="BY40" s="627"/>
      <c r="BZ40" s="627"/>
      <c r="CA40" s="627"/>
      <c r="CB40" s="646"/>
      <c r="CD40" s="643" t="s">
        <v>349</v>
      </c>
      <c r="CE40" s="644"/>
      <c r="CF40" s="644"/>
      <c r="CG40" s="644"/>
      <c r="CH40" s="644"/>
      <c r="CI40" s="644"/>
      <c r="CJ40" s="644"/>
      <c r="CK40" s="644"/>
      <c r="CL40" s="644"/>
      <c r="CM40" s="644"/>
      <c r="CN40" s="644"/>
      <c r="CO40" s="644"/>
      <c r="CP40" s="644"/>
      <c r="CQ40" s="645"/>
      <c r="CR40" s="626">
        <v>38818</v>
      </c>
      <c r="CS40" s="627"/>
      <c r="CT40" s="627"/>
      <c r="CU40" s="627"/>
      <c r="CV40" s="627"/>
      <c r="CW40" s="627"/>
      <c r="CX40" s="627"/>
      <c r="CY40" s="628"/>
      <c r="CZ40" s="635">
        <v>0.1</v>
      </c>
      <c r="DA40" s="665"/>
      <c r="DB40" s="665"/>
      <c r="DC40" s="671"/>
      <c r="DD40" s="642">
        <v>38818</v>
      </c>
      <c r="DE40" s="627"/>
      <c r="DF40" s="627"/>
      <c r="DG40" s="627"/>
      <c r="DH40" s="627"/>
      <c r="DI40" s="627"/>
      <c r="DJ40" s="627"/>
      <c r="DK40" s="628"/>
      <c r="DL40" s="642">
        <v>10457</v>
      </c>
      <c r="DM40" s="627"/>
      <c r="DN40" s="627"/>
      <c r="DO40" s="627"/>
      <c r="DP40" s="627"/>
      <c r="DQ40" s="627"/>
      <c r="DR40" s="627"/>
      <c r="DS40" s="627"/>
      <c r="DT40" s="627"/>
      <c r="DU40" s="627"/>
      <c r="DV40" s="628"/>
      <c r="DW40" s="635">
        <v>0.1</v>
      </c>
      <c r="DX40" s="665"/>
      <c r="DY40" s="665"/>
      <c r="DZ40" s="665"/>
      <c r="EA40" s="665"/>
      <c r="EB40" s="665"/>
      <c r="EC40" s="666"/>
    </row>
    <row r="41" spans="2:133" ht="11.25" customHeight="1" x14ac:dyDescent="0.15">
      <c r="B41" s="632" t="s">
        <v>350</v>
      </c>
      <c r="C41" s="633"/>
      <c r="D41" s="633"/>
      <c r="E41" s="633"/>
      <c r="F41" s="633"/>
      <c r="G41" s="633"/>
      <c r="H41" s="633"/>
      <c r="I41" s="633"/>
      <c r="J41" s="633"/>
      <c r="K41" s="633"/>
      <c r="L41" s="633"/>
      <c r="M41" s="633"/>
      <c r="N41" s="633"/>
      <c r="O41" s="633"/>
      <c r="P41" s="633"/>
      <c r="Q41" s="634"/>
      <c r="R41" s="626" t="s">
        <v>129</v>
      </c>
      <c r="S41" s="627"/>
      <c r="T41" s="627"/>
      <c r="U41" s="627"/>
      <c r="V41" s="627"/>
      <c r="W41" s="627"/>
      <c r="X41" s="627"/>
      <c r="Y41" s="628"/>
      <c r="Z41" s="629" t="s">
        <v>129</v>
      </c>
      <c r="AA41" s="629"/>
      <c r="AB41" s="629"/>
      <c r="AC41" s="629"/>
      <c r="AD41" s="630" t="s">
        <v>129</v>
      </c>
      <c r="AE41" s="630"/>
      <c r="AF41" s="630"/>
      <c r="AG41" s="630"/>
      <c r="AH41" s="630"/>
      <c r="AI41" s="630"/>
      <c r="AJ41" s="630"/>
      <c r="AK41" s="630"/>
      <c r="AL41" s="635" t="s">
        <v>129</v>
      </c>
      <c r="AM41" s="636"/>
      <c r="AN41" s="636"/>
      <c r="AO41" s="637"/>
      <c r="AQ41" s="707" t="s">
        <v>351</v>
      </c>
      <c r="AR41" s="708"/>
      <c r="AS41" s="708"/>
      <c r="AT41" s="708"/>
      <c r="AU41" s="708"/>
      <c r="AV41" s="708"/>
      <c r="AW41" s="708"/>
      <c r="AX41" s="708"/>
      <c r="AY41" s="709"/>
      <c r="AZ41" s="626">
        <v>1042910</v>
      </c>
      <c r="BA41" s="627"/>
      <c r="BB41" s="627"/>
      <c r="BC41" s="627"/>
      <c r="BD41" s="663"/>
      <c r="BE41" s="663"/>
      <c r="BF41" s="695"/>
      <c r="BG41" s="713"/>
      <c r="BH41" s="714"/>
      <c r="BI41" s="714"/>
      <c r="BJ41" s="714"/>
      <c r="BK41" s="714"/>
      <c r="BL41" s="364"/>
      <c r="BM41" s="644" t="s">
        <v>352</v>
      </c>
      <c r="BN41" s="644"/>
      <c r="BO41" s="644"/>
      <c r="BP41" s="644"/>
      <c r="BQ41" s="644"/>
      <c r="BR41" s="644"/>
      <c r="BS41" s="644"/>
      <c r="BT41" s="644"/>
      <c r="BU41" s="645"/>
      <c r="BV41" s="626" t="s">
        <v>129</v>
      </c>
      <c r="BW41" s="627"/>
      <c r="BX41" s="627"/>
      <c r="BY41" s="627"/>
      <c r="BZ41" s="627"/>
      <c r="CA41" s="627"/>
      <c r="CB41" s="646"/>
      <c r="CD41" s="643" t="s">
        <v>353</v>
      </c>
      <c r="CE41" s="644"/>
      <c r="CF41" s="644"/>
      <c r="CG41" s="644"/>
      <c r="CH41" s="644"/>
      <c r="CI41" s="644"/>
      <c r="CJ41" s="644"/>
      <c r="CK41" s="644"/>
      <c r="CL41" s="644"/>
      <c r="CM41" s="644"/>
      <c r="CN41" s="644"/>
      <c r="CO41" s="644"/>
      <c r="CP41" s="644"/>
      <c r="CQ41" s="645"/>
      <c r="CR41" s="626" t="s">
        <v>129</v>
      </c>
      <c r="CS41" s="663"/>
      <c r="CT41" s="663"/>
      <c r="CU41" s="663"/>
      <c r="CV41" s="663"/>
      <c r="CW41" s="663"/>
      <c r="CX41" s="663"/>
      <c r="CY41" s="664"/>
      <c r="CZ41" s="635" t="s">
        <v>129</v>
      </c>
      <c r="DA41" s="665"/>
      <c r="DB41" s="665"/>
      <c r="DC41" s="671"/>
      <c r="DD41" s="642" t="s">
        <v>129</v>
      </c>
      <c r="DE41" s="663"/>
      <c r="DF41" s="663"/>
      <c r="DG41" s="663"/>
      <c r="DH41" s="663"/>
      <c r="DI41" s="663"/>
      <c r="DJ41" s="663"/>
      <c r="DK41" s="664"/>
      <c r="DL41" s="723"/>
      <c r="DM41" s="724"/>
      <c r="DN41" s="724"/>
      <c r="DO41" s="724"/>
      <c r="DP41" s="724"/>
      <c r="DQ41" s="724"/>
      <c r="DR41" s="724"/>
      <c r="DS41" s="724"/>
      <c r="DT41" s="724"/>
      <c r="DU41" s="724"/>
      <c r="DV41" s="725"/>
      <c r="DW41" s="710"/>
      <c r="DX41" s="711"/>
      <c r="DY41" s="711"/>
      <c r="DZ41" s="711"/>
      <c r="EA41" s="711"/>
      <c r="EB41" s="711"/>
      <c r="EC41" s="712"/>
    </row>
    <row r="42" spans="2:133" ht="11.25" customHeight="1" x14ac:dyDescent="0.15">
      <c r="B42" s="632" t="s">
        <v>354</v>
      </c>
      <c r="C42" s="633"/>
      <c r="D42" s="633"/>
      <c r="E42" s="633"/>
      <c r="F42" s="633"/>
      <c r="G42" s="633"/>
      <c r="H42" s="633"/>
      <c r="I42" s="633"/>
      <c r="J42" s="633"/>
      <c r="K42" s="633"/>
      <c r="L42" s="633"/>
      <c r="M42" s="633"/>
      <c r="N42" s="633"/>
      <c r="O42" s="633"/>
      <c r="P42" s="633"/>
      <c r="Q42" s="634"/>
      <c r="R42" s="626" t="s">
        <v>129</v>
      </c>
      <c r="S42" s="627"/>
      <c r="T42" s="627"/>
      <c r="U42" s="627"/>
      <c r="V42" s="627"/>
      <c r="W42" s="627"/>
      <c r="X42" s="627"/>
      <c r="Y42" s="628"/>
      <c r="Z42" s="629" t="s">
        <v>129</v>
      </c>
      <c r="AA42" s="629"/>
      <c r="AB42" s="629"/>
      <c r="AC42" s="629"/>
      <c r="AD42" s="630" t="s">
        <v>129</v>
      </c>
      <c r="AE42" s="630"/>
      <c r="AF42" s="630"/>
      <c r="AG42" s="630"/>
      <c r="AH42" s="630"/>
      <c r="AI42" s="630"/>
      <c r="AJ42" s="630"/>
      <c r="AK42" s="630"/>
      <c r="AL42" s="635" t="s">
        <v>129</v>
      </c>
      <c r="AM42" s="636"/>
      <c r="AN42" s="636"/>
      <c r="AO42" s="637"/>
      <c r="AQ42" s="720" t="s">
        <v>355</v>
      </c>
      <c r="AR42" s="721"/>
      <c r="AS42" s="721"/>
      <c r="AT42" s="721"/>
      <c r="AU42" s="721"/>
      <c r="AV42" s="721"/>
      <c r="AW42" s="721"/>
      <c r="AX42" s="721"/>
      <c r="AY42" s="722"/>
      <c r="AZ42" s="717">
        <v>1412012</v>
      </c>
      <c r="BA42" s="718"/>
      <c r="BB42" s="718"/>
      <c r="BC42" s="718"/>
      <c r="BD42" s="697"/>
      <c r="BE42" s="697"/>
      <c r="BF42" s="698"/>
      <c r="BG42" s="715"/>
      <c r="BH42" s="716"/>
      <c r="BI42" s="716"/>
      <c r="BJ42" s="716"/>
      <c r="BK42" s="716"/>
      <c r="BL42" s="365"/>
      <c r="BM42" s="655" t="s">
        <v>356</v>
      </c>
      <c r="BN42" s="655"/>
      <c r="BO42" s="655"/>
      <c r="BP42" s="655"/>
      <c r="BQ42" s="655"/>
      <c r="BR42" s="655"/>
      <c r="BS42" s="655"/>
      <c r="BT42" s="655"/>
      <c r="BU42" s="656"/>
      <c r="BV42" s="717">
        <v>286</v>
      </c>
      <c r="BW42" s="718"/>
      <c r="BX42" s="718"/>
      <c r="BY42" s="718"/>
      <c r="BZ42" s="718"/>
      <c r="CA42" s="718"/>
      <c r="CB42" s="719"/>
      <c r="CD42" s="632" t="s">
        <v>357</v>
      </c>
      <c r="CE42" s="633"/>
      <c r="CF42" s="633"/>
      <c r="CG42" s="633"/>
      <c r="CH42" s="633"/>
      <c r="CI42" s="633"/>
      <c r="CJ42" s="633"/>
      <c r="CK42" s="633"/>
      <c r="CL42" s="633"/>
      <c r="CM42" s="633"/>
      <c r="CN42" s="633"/>
      <c r="CO42" s="633"/>
      <c r="CP42" s="633"/>
      <c r="CQ42" s="634"/>
      <c r="CR42" s="626">
        <v>1744809</v>
      </c>
      <c r="CS42" s="663"/>
      <c r="CT42" s="663"/>
      <c r="CU42" s="663"/>
      <c r="CV42" s="663"/>
      <c r="CW42" s="663"/>
      <c r="CX42" s="663"/>
      <c r="CY42" s="664"/>
      <c r="CZ42" s="635">
        <v>6.2</v>
      </c>
      <c r="DA42" s="665"/>
      <c r="DB42" s="665"/>
      <c r="DC42" s="671"/>
      <c r="DD42" s="642">
        <v>283402</v>
      </c>
      <c r="DE42" s="663"/>
      <c r="DF42" s="663"/>
      <c r="DG42" s="663"/>
      <c r="DH42" s="663"/>
      <c r="DI42" s="663"/>
      <c r="DJ42" s="663"/>
      <c r="DK42" s="664"/>
      <c r="DL42" s="723"/>
      <c r="DM42" s="724"/>
      <c r="DN42" s="724"/>
      <c r="DO42" s="724"/>
      <c r="DP42" s="724"/>
      <c r="DQ42" s="724"/>
      <c r="DR42" s="724"/>
      <c r="DS42" s="724"/>
      <c r="DT42" s="724"/>
      <c r="DU42" s="724"/>
      <c r="DV42" s="725"/>
      <c r="DW42" s="710"/>
      <c r="DX42" s="711"/>
      <c r="DY42" s="711"/>
      <c r="DZ42" s="711"/>
      <c r="EA42" s="711"/>
      <c r="EB42" s="711"/>
      <c r="EC42" s="712"/>
    </row>
    <row r="43" spans="2:133" ht="11.25" customHeight="1" x14ac:dyDescent="0.15">
      <c r="B43" s="632" t="s">
        <v>358</v>
      </c>
      <c r="C43" s="633"/>
      <c r="D43" s="633"/>
      <c r="E43" s="633"/>
      <c r="F43" s="633"/>
      <c r="G43" s="633"/>
      <c r="H43" s="633"/>
      <c r="I43" s="633"/>
      <c r="J43" s="633"/>
      <c r="K43" s="633"/>
      <c r="L43" s="633"/>
      <c r="M43" s="633"/>
      <c r="N43" s="633"/>
      <c r="O43" s="633"/>
      <c r="P43" s="633"/>
      <c r="Q43" s="634"/>
      <c r="R43" s="626" t="s">
        <v>129</v>
      </c>
      <c r="S43" s="627"/>
      <c r="T43" s="627"/>
      <c r="U43" s="627"/>
      <c r="V43" s="627"/>
      <c r="W43" s="627"/>
      <c r="X43" s="627"/>
      <c r="Y43" s="628"/>
      <c r="Z43" s="629" t="s">
        <v>129</v>
      </c>
      <c r="AA43" s="629"/>
      <c r="AB43" s="629"/>
      <c r="AC43" s="629"/>
      <c r="AD43" s="630" t="s">
        <v>129</v>
      </c>
      <c r="AE43" s="630"/>
      <c r="AF43" s="630"/>
      <c r="AG43" s="630"/>
      <c r="AH43" s="630"/>
      <c r="AI43" s="630"/>
      <c r="AJ43" s="630"/>
      <c r="AK43" s="630"/>
      <c r="AL43" s="635" t="s">
        <v>129</v>
      </c>
      <c r="AM43" s="636"/>
      <c r="AN43" s="636"/>
      <c r="AO43" s="637"/>
      <c r="BV43" s="219"/>
      <c r="BW43" s="219"/>
      <c r="BX43" s="219"/>
      <c r="BY43" s="219"/>
      <c r="BZ43" s="219"/>
      <c r="CA43" s="219"/>
      <c r="CB43" s="219"/>
      <c r="CD43" s="632" t="s">
        <v>359</v>
      </c>
      <c r="CE43" s="633"/>
      <c r="CF43" s="633"/>
      <c r="CG43" s="633"/>
      <c r="CH43" s="633"/>
      <c r="CI43" s="633"/>
      <c r="CJ43" s="633"/>
      <c r="CK43" s="633"/>
      <c r="CL43" s="633"/>
      <c r="CM43" s="633"/>
      <c r="CN43" s="633"/>
      <c r="CO43" s="633"/>
      <c r="CP43" s="633"/>
      <c r="CQ43" s="634"/>
      <c r="CR43" s="626">
        <v>18796</v>
      </c>
      <c r="CS43" s="663"/>
      <c r="CT43" s="663"/>
      <c r="CU43" s="663"/>
      <c r="CV43" s="663"/>
      <c r="CW43" s="663"/>
      <c r="CX43" s="663"/>
      <c r="CY43" s="664"/>
      <c r="CZ43" s="635">
        <v>0.1</v>
      </c>
      <c r="DA43" s="665"/>
      <c r="DB43" s="665"/>
      <c r="DC43" s="671"/>
      <c r="DD43" s="642">
        <v>18796</v>
      </c>
      <c r="DE43" s="663"/>
      <c r="DF43" s="663"/>
      <c r="DG43" s="663"/>
      <c r="DH43" s="663"/>
      <c r="DI43" s="663"/>
      <c r="DJ43" s="663"/>
      <c r="DK43" s="664"/>
      <c r="DL43" s="723"/>
      <c r="DM43" s="724"/>
      <c r="DN43" s="724"/>
      <c r="DO43" s="724"/>
      <c r="DP43" s="724"/>
      <c r="DQ43" s="724"/>
      <c r="DR43" s="724"/>
      <c r="DS43" s="724"/>
      <c r="DT43" s="724"/>
      <c r="DU43" s="724"/>
      <c r="DV43" s="725"/>
      <c r="DW43" s="710"/>
      <c r="DX43" s="711"/>
      <c r="DY43" s="711"/>
      <c r="DZ43" s="711"/>
      <c r="EA43" s="711"/>
      <c r="EB43" s="711"/>
      <c r="EC43" s="712"/>
    </row>
    <row r="44" spans="2:133" ht="11.25" customHeight="1" x14ac:dyDescent="0.15">
      <c r="B44" s="673" t="s">
        <v>360</v>
      </c>
      <c r="C44" s="674"/>
      <c r="D44" s="674"/>
      <c r="E44" s="674"/>
      <c r="F44" s="674"/>
      <c r="G44" s="674"/>
      <c r="H44" s="674"/>
      <c r="I44" s="674"/>
      <c r="J44" s="674"/>
      <c r="K44" s="674"/>
      <c r="L44" s="674"/>
      <c r="M44" s="674"/>
      <c r="N44" s="674"/>
      <c r="O44" s="674"/>
      <c r="P44" s="674"/>
      <c r="Q44" s="675"/>
      <c r="R44" s="717">
        <v>29802966</v>
      </c>
      <c r="S44" s="718"/>
      <c r="T44" s="718"/>
      <c r="U44" s="718"/>
      <c r="V44" s="718"/>
      <c r="W44" s="718"/>
      <c r="X44" s="718"/>
      <c r="Y44" s="726"/>
      <c r="Z44" s="727">
        <v>100</v>
      </c>
      <c r="AA44" s="727"/>
      <c r="AB44" s="727"/>
      <c r="AC44" s="727"/>
      <c r="AD44" s="728">
        <v>13728399</v>
      </c>
      <c r="AE44" s="728"/>
      <c r="AF44" s="728"/>
      <c r="AG44" s="728"/>
      <c r="AH44" s="728"/>
      <c r="AI44" s="728"/>
      <c r="AJ44" s="728"/>
      <c r="AK44" s="728"/>
      <c r="AL44" s="729">
        <v>100</v>
      </c>
      <c r="AM44" s="696"/>
      <c r="AN44" s="696"/>
      <c r="AO44" s="730"/>
      <c r="CD44" s="731" t="s">
        <v>307</v>
      </c>
      <c r="CE44" s="732"/>
      <c r="CF44" s="632" t="s">
        <v>361</v>
      </c>
      <c r="CG44" s="633"/>
      <c r="CH44" s="633"/>
      <c r="CI44" s="633"/>
      <c r="CJ44" s="633"/>
      <c r="CK44" s="633"/>
      <c r="CL44" s="633"/>
      <c r="CM44" s="633"/>
      <c r="CN44" s="633"/>
      <c r="CO44" s="633"/>
      <c r="CP44" s="633"/>
      <c r="CQ44" s="634"/>
      <c r="CR44" s="626">
        <v>1744809</v>
      </c>
      <c r="CS44" s="627"/>
      <c r="CT44" s="627"/>
      <c r="CU44" s="627"/>
      <c r="CV44" s="627"/>
      <c r="CW44" s="627"/>
      <c r="CX44" s="627"/>
      <c r="CY44" s="628"/>
      <c r="CZ44" s="635">
        <v>6.2</v>
      </c>
      <c r="DA44" s="636"/>
      <c r="DB44" s="636"/>
      <c r="DC44" s="647"/>
      <c r="DD44" s="642">
        <v>283402</v>
      </c>
      <c r="DE44" s="627"/>
      <c r="DF44" s="627"/>
      <c r="DG44" s="627"/>
      <c r="DH44" s="627"/>
      <c r="DI44" s="627"/>
      <c r="DJ44" s="627"/>
      <c r="DK44" s="628"/>
      <c r="DL44" s="723"/>
      <c r="DM44" s="724"/>
      <c r="DN44" s="724"/>
      <c r="DO44" s="724"/>
      <c r="DP44" s="724"/>
      <c r="DQ44" s="724"/>
      <c r="DR44" s="724"/>
      <c r="DS44" s="724"/>
      <c r="DT44" s="724"/>
      <c r="DU44" s="724"/>
      <c r="DV44" s="725"/>
      <c r="DW44" s="710"/>
      <c r="DX44" s="711"/>
      <c r="DY44" s="711"/>
      <c r="DZ44" s="711"/>
      <c r="EA44" s="711"/>
      <c r="EB44" s="711"/>
      <c r="EC44" s="712"/>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33"/>
      <c r="CE45" s="734"/>
      <c r="CF45" s="632" t="s">
        <v>362</v>
      </c>
      <c r="CG45" s="633"/>
      <c r="CH45" s="633"/>
      <c r="CI45" s="633"/>
      <c r="CJ45" s="633"/>
      <c r="CK45" s="633"/>
      <c r="CL45" s="633"/>
      <c r="CM45" s="633"/>
      <c r="CN45" s="633"/>
      <c r="CO45" s="633"/>
      <c r="CP45" s="633"/>
      <c r="CQ45" s="634"/>
      <c r="CR45" s="626">
        <v>1277843</v>
      </c>
      <c r="CS45" s="663"/>
      <c r="CT45" s="663"/>
      <c r="CU45" s="663"/>
      <c r="CV45" s="663"/>
      <c r="CW45" s="663"/>
      <c r="CX45" s="663"/>
      <c r="CY45" s="664"/>
      <c r="CZ45" s="635">
        <v>4.5</v>
      </c>
      <c r="DA45" s="665"/>
      <c r="DB45" s="665"/>
      <c r="DC45" s="671"/>
      <c r="DD45" s="642">
        <v>42131</v>
      </c>
      <c r="DE45" s="663"/>
      <c r="DF45" s="663"/>
      <c r="DG45" s="663"/>
      <c r="DH45" s="663"/>
      <c r="DI45" s="663"/>
      <c r="DJ45" s="663"/>
      <c r="DK45" s="664"/>
      <c r="DL45" s="723"/>
      <c r="DM45" s="724"/>
      <c r="DN45" s="724"/>
      <c r="DO45" s="724"/>
      <c r="DP45" s="724"/>
      <c r="DQ45" s="724"/>
      <c r="DR45" s="724"/>
      <c r="DS45" s="724"/>
      <c r="DT45" s="724"/>
      <c r="DU45" s="724"/>
      <c r="DV45" s="725"/>
      <c r="DW45" s="710"/>
      <c r="DX45" s="711"/>
      <c r="DY45" s="711"/>
      <c r="DZ45" s="711"/>
      <c r="EA45" s="711"/>
      <c r="EB45" s="711"/>
      <c r="EC45" s="712"/>
    </row>
    <row r="46" spans="2:133" ht="11.25" customHeight="1" x14ac:dyDescent="0.15">
      <c r="B46" s="221" t="s">
        <v>363</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33"/>
      <c r="CE46" s="734"/>
      <c r="CF46" s="632" t="s">
        <v>364</v>
      </c>
      <c r="CG46" s="633"/>
      <c r="CH46" s="633"/>
      <c r="CI46" s="633"/>
      <c r="CJ46" s="633"/>
      <c r="CK46" s="633"/>
      <c r="CL46" s="633"/>
      <c r="CM46" s="633"/>
      <c r="CN46" s="633"/>
      <c r="CO46" s="633"/>
      <c r="CP46" s="633"/>
      <c r="CQ46" s="634"/>
      <c r="CR46" s="626">
        <v>466966</v>
      </c>
      <c r="CS46" s="627"/>
      <c r="CT46" s="627"/>
      <c r="CU46" s="627"/>
      <c r="CV46" s="627"/>
      <c r="CW46" s="627"/>
      <c r="CX46" s="627"/>
      <c r="CY46" s="628"/>
      <c r="CZ46" s="635">
        <v>1.7</v>
      </c>
      <c r="DA46" s="636"/>
      <c r="DB46" s="636"/>
      <c r="DC46" s="647"/>
      <c r="DD46" s="642">
        <v>241271</v>
      </c>
      <c r="DE46" s="627"/>
      <c r="DF46" s="627"/>
      <c r="DG46" s="627"/>
      <c r="DH46" s="627"/>
      <c r="DI46" s="627"/>
      <c r="DJ46" s="627"/>
      <c r="DK46" s="628"/>
      <c r="DL46" s="723"/>
      <c r="DM46" s="724"/>
      <c r="DN46" s="724"/>
      <c r="DO46" s="724"/>
      <c r="DP46" s="724"/>
      <c r="DQ46" s="724"/>
      <c r="DR46" s="724"/>
      <c r="DS46" s="724"/>
      <c r="DT46" s="724"/>
      <c r="DU46" s="724"/>
      <c r="DV46" s="725"/>
      <c r="DW46" s="710"/>
      <c r="DX46" s="711"/>
      <c r="DY46" s="711"/>
      <c r="DZ46" s="711"/>
      <c r="EA46" s="711"/>
      <c r="EB46" s="711"/>
      <c r="EC46" s="712"/>
    </row>
    <row r="47" spans="2:133" ht="11.25" customHeight="1" x14ac:dyDescent="0.15">
      <c r="B47" s="748" t="s">
        <v>365</v>
      </c>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8"/>
      <c r="AK47" s="748"/>
      <c r="AL47" s="748"/>
      <c r="AM47" s="748"/>
      <c r="AN47" s="748"/>
      <c r="AO47" s="748"/>
      <c r="AP47" s="748"/>
      <c r="AQ47" s="748"/>
      <c r="AR47" s="748"/>
      <c r="AS47" s="748"/>
      <c r="AT47" s="748"/>
      <c r="AU47" s="748"/>
      <c r="AV47" s="748"/>
      <c r="AW47" s="748"/>
      <c r="AX47" s="748"/>
      <c r="AY47" s="748"/>
      <c r="AZ47" s="748"/>
      <c r="BA47" s="748"/>
      <c r="BB47" s="748"/>
      <c r="BC47" s="748"/>
      <c r="BD47" s="748"/>
      <c r="BE47" s="748"/>
      <c r="BF47" s="748"/>
      <c r="BG47" s="748"/>
      <c r="BH47" s="748"/>
      <c r="BI47" s="748"/>
      <c r="BJ47" s="748"/>
      <c r="BK47" s="748"/>
      <c r="BL47" s="748"/>
      <c r="BM47" s="748"/>
      <c r="BN47" s="748"/>
      <c r="BO47" s="748"/>
      <c r="BP47" s="748"/>
      <c r="BQ47" s="748"/>
      <c r="BR47" s="748"/>
      <c r="BS47" s="748"/>
      <c r="BT47" s="748"/>
      <c r="BU47" s="748"/>
      <c r="BV47" s="748"/>
      <c r="BW47" s="748"/>
      <c r="BX47" s="748"/>
      <c r="BY47" s="748"/>
      <c r="BZ47" s="748"/>
      <c r="CA47" s="748"/>
      <c r="CB47" s="748"/>
      <c r="CD47" s="733"/>
      <c r="CE47" s="734"/>
      <c r="CF47" s="632" t="s">
        <v>366</v>
      </c>
      <c r="CG47" s="633"/>
      <c r="CH47" s="633"/>
      <c r="CI47" s="633"/>
      <c r="CJ47" s="633"/>
      <c r="CK47" s="633"/>
      <c r="CL47" s="633"/>
      <c r="CM47" s="633"/>
      <c r="CN47" s="633"/>
      <c r="CO47" s="633"/>
      <c r="CP47" s="633"/>
      <c r="CQ47" s="634"/>
      <c r="CR47" s="626" t="s">
        <v>129</v>
      </c>
      <c r="CS47" s="663"/>
      <c r="CT47" s="663"/>
      <c r="CU47" s="663"/>
      <c r="CV47" s="663"/>
      <c r="CW47" s="663"/>
      <c r="CX47" s="663"/>
      <c r="CY47" s="664"/>
      <c r="CZ47" s="635" t="s">
        <v>129</v>
      </c>
      <c r="DA47" s="665"/>
      <c r="DB47" s="665"/>
      <c r="DC47" s="671"/>
      <c r="DD47" s="642" t="s">
        <v>129</v>
      </c>
      <c r="DE47" s="663"/>
      <c r="DF47" s="663"/>
      <c r="DG47" s="663"/>
      <c r="DH47" s="663"/>
      <c r="DI47" s="663"/>
      <c r="DJ47" s="663"/>
      <c r="DK47" s="664"/>
      <c r="DL47" s="723"/>
      <c r="DM47" s="724"/>
      <c r="DN47" s="724"/>
      <c r="DO47" s="724"/>
      <c r="DP47" s="724"/>
      <c r="DQ47" s="724"/>
      <c r="DR47" s="724"/>
      <c r="DS47" s="724"/>
      <c r="DT47" s="724"/>
      <c r="DU47" s="724"/>
      <c r="DV47" s="725"/>
      <c r="DW47" s="710"/>
      <c r="DX47" s="711"/>
      <c r="DY47" s="711"/>
      <c r="DZ47" s="711"/>
      <c r="EA47" s="711"/>
      <c r="EB47" s="711"/>
      <c r="EC47" s="712"/>
    </row>
    <row r="48" spans="2:133" ht="11.25" x14ac:dyDescent="0.15">
      <c r="B48" s="747" t="s">
        <v>367</v>
      </c>
      <c r="C48" s="747"/>
      <c r="D48" s="747"/>
      <c r="E48" s="747"/>
      <c r="F48" s="747"/>
      <c r="G48" s="747"/>
      <c r="H48" s="747"/>
      <c r="I48" s="747"/>
      <c r="J48" s="747"/>
      <c r="K48" s="747"/>
      <c r="L48" s="747"/>
      <c r="M48" s="747"/>
      <c r="N48" s="747"/>
      <c r="O48" s="747"/>
      <c r="P48" s="747"/>
      <c r="Q48" s="747"/>
      <c r="R48" s="747"/>
      <c r="S48" s="747"/>
      <c r="T48" s="747"/>
      <c r="U48" s="747"/>
      <c r="V48" s="747"/>
      <c r="W48" s="747"/>
      <c r="X48" s="747"/>
      <c r="Y48" s="747"/>
      <c r="Z48" s="747"/>
      <c r="AA48" s="747"/>
      <c r="AB48" s="747"/>
      <c r="AC48" s="747"/>
      <c r="AD48" s="747"/>
      <c r="AE48" s="747"/>
      <c r="AF48" s="747"/>
      <c r="AG48" s="747"/>
      <c r="AH48" s="747"/>
      <c r="AI48" s="747"/>
      <c r="AJ48" s="747"/>
      <c r="AK48" s="747"/>
      <c r="AL48" s="747"/>
      <c r="AM48" s="747"/>
      <c r="AN48" s="747"/>
      <c r="AO48" s="747"/>
      <c r="AP48" s="747"/>
      <c r="AQ48" s="747"/>
      <c r="AR48" s="747"/>
      <c r="AS48" s="747"/>
      <c r="AT48" s="747"/>
      <c r="AU48" s="747"/>
      <c r="AV48" s="747"/>
      <c r="AW48" s="747"/>
      <c r="AX48" s="747"/>
      <c r="AY48" s="747"/>
      <c r="AZ48" s="747"/>
      <c r="BA48" s="747"/>
      <c r="BB48" s="747"/>
      <c r="BC48" s="747"/>
      <c r="BD48" s="747"/>
      <c r="BE48" s="747"/>
      <c r="BF48" s="747"/>
      <c r="BG48" s="747"/>
      <c r="BH48" s="747"/>
      <c r="BI48" s="747"/>
      <c r="BJ48" s="747"/>
      <c r="BK48" s="747"/>
      <c r="BL48" s="747"/>
      <c r="BM48" s="747"/>
      <c r="BN48" s="747"/>
      <c r="BO48" s="747"/>
      <c r="BP48" s="747"/>
      <c r="BQ48" s="747"/>
      <c r="BR48" s="747"/>
      <c r="BS48" s="747"/>
      <c r="BT48" s="747"/>
      <c r="BU48" s="747"/>
      <c r="BV48" s="747"/>
      <c r="BW48" s="747"/>
      <c r="BX48" s="747"/>
      <c r="BY48" s="747"/>
      <c r="BZ48" s="747"/>
      <c r="CA48" s="747"/>
      <c r="CB48" s="747"/>
      <c r="CD48" s="735"/>
      <c r="CE48" s="736"/>
      <c r="CF48" s="632" t="s">
        <v>368</v>
      </c>
      <c r="CG48" s="633"/>
      <c r="CH48" s="633"/>
      <c r="CI48" s="633"/>
      <c r="CJ48" s="633"/>
      <c r="CK48" s="633"/>
      <c r="CL48" s="633"/>
      <c r="CM48" s="633"/>
      <c r="CN48" s="633"/>
      <c r="CO48" s="633"/>
      <c r="CP48" s="633"/>
      <c r="CQ48" s="634"/>
      <c r="CR48" s="626" t="s">
        <v>129</v>
      </c>
      <c r="CS48" s="627"/>
      <c r="CT48" s="627"/>
      <c r="CU48" s="627"/>
      <c r="CV48" s="627"/>
      <c r="CW48" s="627"/>
      <c r="CX48" s="627"/>
      <c r="CY48" s="628"/>
      <c r="CZ48" s="635" t="s">
        <v>129</v>
      </c>
      <c r="DA48" s="636"/>
      <c r="DB48" s="636"/>
      <c r="DC48" s="647"/>
      <c r="DD48" s="642" t="s">
        <v>129</v>
      </c>
      <c r="DE48" s="627"/>
      <c r="DF48" s="627"/>
      <c r="DG48" s="627"/>
      <c r="DH48" s="627"/>
      <c r="DI48" s="627"/>
      <c r="DJ48" s="627"/>
      <c r="DK48" s="628"/>
      <c r="DL48" s="723"/>
      <c r="DM48" s="724"/>
      <c r="DN48" s="724"/>
      <c r="DO48" s="724"/>
      <c r="DP48" s="724"/>
      <c r="DQ48" s="724"/>
      <c r="DR48" s="724"/>
      <c r="DS48" s="724"/>
      <c r="DT48" s="724"/>
      <c r="DU48" s="724"/>
      <c r="DV48" s="725"/>
      <c r="DW48" s="710"/>
      <c r="DX48" s="711"/>
      <c r="DY48" s="711"/>
      <c r="DZ48" s="711"/>
      <c r="EA48" s="711"/>
      <c r="EB48" s="711"/>
      <c r="EC48" s="712"/>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73" t="s">
        <v>369</v>
      </c>
      <c r="CE49" s="674"/>
      <c r="CF49" s="674"/>
      <c r="CG49" s="674"/>
      <c r="CH49" s="674"/>
      <c r="CI49" s="674"/>
      <c r="CJ49" s="674"/>
      <c r="CK49" s="674"/>
      <c r="CL49" s="674"/>
      <c r="CM49" s="674"/>
      <c r="CN49" s="674"/>
      <c r="CO49" s="674"/>
      <c r="CP49" s="674"/>
      <c r="CQ49" s="675"/>
      <c r="CR49" s="717">
        <v>28293775</v>
      </c>
      <c r="CS49" s="697"/>
      <c r="CT49" s="697"/>
      <c r="CU49" s="697"/>
      <c r="CV49" s="697"/>
      <c r="CW49" s="697"/>
      <c r="CX49" s="697"/>
      <c r="CY49" s="737"/>
      <c r="CZ49" s="729">
        <v>100</v>
      </c>
      <c r="DA49" s="738"/>
      <c r="DB49" s="738"/>
      <c r="DC49" s="739"/>
      <c r="DD49" s="740">
        <v>15042266</v>
      </c>
      <c r="DE49" s="697"/>
      <c r="DF49" s="697"/>
      <c r="DG49" s="697"/>
      <c r="DH49" s="697"/>
      <c r="DI49" s="697"/>
      <c r="DJ49" s="697"/>
      <c r="DK49" s="737"/>
      <c r="DL49" s="741"/>
      <c r="DM49" s="742"/>
      <c r="DN49" s="742"/>
      <c r="DO49" s="742"/>
      <c r="DP49" s="742"/>
      <c r="DQ49" s="742"/>
      <c r="DR49" s="742"/>
      <c r="DS49" s="742"/>
      <c r="DT49" s="742"/>
      <c r="DU49" s="742"/>
      <c r="DV49" s="743"/>
      <c r="DW49" s="744"/>
      <c r="DX49" s="745"/>
      <c r="DY49" s="745"/>
      <c r="DZ49" s="745"/>
      <c r="EA49" s="745"/>
      <c r="EB49" s="745"/>
      <c r="EC49" s="746"/>
    </row>
    <row r="50" spans="2:133" ht="11.25"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sQqpuXjFlzwcS3GYf0eGrvf9d04Nc1oG7OaSWDwPka+XkyifVp53qeWDH/89i4ReVXbUZ+H/vkwgpkU43Tmsw==" saltValue="p3Xg+5fekj9Qqzp3bcCQVw==" spinCount="100000" sheet="1" objects="1" scenarios="1"/>
  <mergeCells count="618">
    <mergeCell ref="DW48:EC48"/>
    <mergeCell ref="B47:CB47"/>
    <mergeCell ref="CF47:CQ47"/>
    <mergeCell ref="CD49:CQ49"/>
    <mergeCell ref="CR49:CY49"/>
    <mergeCell ref="CZ49:DC49"/>
    <mergeCell ref="DD49:DK49"/>
    <mergeCell ref="DL49:DV49"/>
    <mergeCell ref="DW49:EC49"/>
    <mergeCell ref="CF45:CQ45"/>
    <mergeCell ref="CR45:CY45"/>
    <mergeCell ref="CZ45:DC45"/>
    <mergeCell ref="DD45:DK45"/>
    <mergeCell ref="DL45:DV45"/>
    <mergeCell ref="DW45:EC45"/>
    <mergeCell ref="CF46:CQ46"/>
    <mergeCell ref="CR46:CY46"/>
    <mergeCell ref="CZ46:DC46"/>
    <mergeCell ref="DD46:DK46"/>
    <mergeCell ref="DL46:DV46"/>
    <mergeCell ref="DW46:EC46"/>
    <mergeCell ref="CR47:CY47"/>
    <mergeCell ref="CZ47:DC47"/>
    <mergeCell ref="DD47:DK47"/>
    <mergeCell ref="DL47:DV47"/>
    <mergeCell ref="DW47:EC47"/>
    <mergeCell ref="CF48:CQ48"/>
    <mergeCell ref="DW44:EC44"/>
    <mergeCell ref="CZ43:DC43"/>
    <mergeCell ref="DD43:DK43"/>
    <mergeCell ref="DL43:DV43"/>
    <mergeCell ref="DW43:EC43"/>
    <mergeCell ref="CZ42:DC42"/>
    <mergeCell ref="B42:Q42"/>
    <mergeCell ref="R42:Y42"/>
    <mergeCell ref="CF44:CQ44"/>
    <mergeCell ref="CR44:CY44"/>
    <mergeCell ref="CZ44:DC44"/>
    <mergeCell ref="DW42:EC42"/>
    <mergeCell ref="B43:Q43"/>
    <mergeCell ref="R43:Y43"/>
    <mergeCell ref="Z43:AC43"/>
    <mergeCell ref="AD43:AK43"/>
    <mergeCell ref="AL43:AO43"/>
    <mergeCell ref="CD43:CQ43"/>
    <mergeCell ref="CR43:CY43"/>
    <mergeCell ref="AZ42:BF42"/>
    <mergeCell ref="BM42:BU42"/>
    <mergeCell ref="AQ41:AY41"/>
    <mergeCell ref="AZ41:BF41"/>
    <mergeCell ref="BM41:BU41"/>
    <mergeCell ref="BV41:CB41"/>
    <mergeCell ref="BV40:CB40"/>
    <mergeCell ref="CD40:CQ40"/>
    <mergeCell ref="DD41:DK41"/>
    <mergeCell ref="DL41:DV41"/>
    <mergeCell ref="B44:Q44"/>
    <mergeCell ref="R44:Y44"/>
    <mergeCell ref="Z44:AC44"/>
    <mergeCell ref="AD44:AK44"/>
    <mergeCell ref="AL44:AO44"/>
    <mergeCell ref="CD44:CE48"/>
    <mergeCell ref="DD42:DK42"/>
    <mergeCell ref="DL42:DV42"/>
    <mergeCell ref="DD44:DK44"/>
    <mergeCell ref="DL44:DV44"/>
    <mergeCell ref="B48:CB48"/>
    <mergeCell ref="CR48:CY48"/>
    <mergeCell ref="CZ48:DC48"/>
    <mergeCell ref="DD48:DK48"/>
    <mergeCell ref="DL48:DV48"/>
    <mergeCell ref="DW41:EC41"/>
    <mergeCell ref="DW40:EC40"/>
    <mergeCell ref="B41:Q41"/>
    <mergeCell ref="R41:Y41"/>
    <mergeCell ref="Z41:AC41"/>
    <mergeCell ref="AD41:AK41"/>
    <mergeCell ref="AL41:AO41"/>
    <mergeCell ref="AZ40:BF40"/>
    <mergeCell ref="BG40:BK42"/>
    <mergeCell ref="BM40:BU40"/>
    <mergeCell ref="CR40:CY40"/>
    <mergeCell ref="BV42:CB42"/>
    <mergeCell ref="CD42:CQ42"/>
    <mergeCell ref="CR42:CY42"/>
    <mergeCell ref="CZ40:DC40"/>
    <mergeCell ref="DD40:DK40"/>
    <mergeCell ref="DL40:DV40"/>
    <mergeCell ref="Z42:AC42"/>
    <mergeCell ref="AD42:AK42"/>
    <mergeCell ref="AL42:AO42"/>
    <mergeCell ref="AQ42:AY42"/>
    <mergeCell ref="CD41:CQ41"/>
    <mergeCell ref="CR41:CY41"/>
    <mergeCell ref="CZ41:DC41"/>
    <mergeCell ref="DW39:EC39"/>
    <mergeCell ref="B40:Q40"/>
    <mergeCell ref="R40:Y40"/>
    <mergeCell ref="Z40:AC40"/>
    <mergeCell ref="AD40:AK40"/>
    <mergeCell ref="AL40:AO40"/>
    <mergeCell ref="AQ40:AY40"/>
    <mergeCell ref="DL38:DV38"/>
    <mergeCell ref="DW38:EC38"/>
    <mergeCell ref="B39:Q39"/>
    <mergeCell ref="R39:Y39"/>
    <mergeCell ref="Z39:AC39"/>
    <mergeCell ref="AD39:AK39"/>
    <mergeCell ref="AL39:AO39"/>
    <mergeCell ref="AQ39:AY39"/>
    <mergeCell ref="AZ39:BF39"/>
    <mergeCell ref="BG39:BU39"/>
    <mergeCell ref="CZ39:DC39"/>
    <mergeCell ref="DD39:DK39"/>
    <mergeCell ref="DL39:DV39"/>
    <mergeCell ref="BV39:CB39"/>
    <mergeCell ref="CD39:CQ39"/>
    <mergeCell ref="CR39:CY39"/>
    <mergeCell ref="DW35:EC35"/>
    <mergeCell ref="B36:Q36"/>
    <mergeCell ref="R36:Y36"/>
    <mergeCell ref="Z36:AC36"/>
    <mergeCell ref="AD36:AK36"/>
    <mergeCell ref="AL36:AO36"/>
    <mergeCell ref="AQ36:AY36"/>
    <mergeCell ref="CR37:CY37"/>
    <mergeCell ref="CZ37:DC37"/>
    <mergeCell ref="B37:Q37"/>
    <mergeCell ref="R37:Y37"/>
    <mergeCell ref="Z37:AC37"/>
    <mergeCell ref="AD37:AK37"/>
    <mergeCell ref="AL37:AO37"/>
    <mergeCell ref="AQ37:AY37"/>
    <mergeCell ref="AZ37:BF37"/>
    <mergeCell ref="BG37:BU37"/>
    <mergeCell ref="BV37:CB37"/>
    <mergeCell ref="CD37:CQ37"/>
    <mergeCell ref="DD37:DK37"/>
    <mergeCell ref="DL37:DV37"/>
    <mergeCell ref="DW37:EC37"/>
    <mergeCell ref="B38:Q38"/>
    <mergeCell ref="R38:Y38"/>
    <mergeCell ref="Z38:AC38"/>
    <mergeCell ref="AD38:AK38"/>
    <mergeCell ref="AL38:AO38"/>
    <mergeCell ref="BV36:CB36"/>
    <mergeCell ref="DW36:EC36"/>
    <mergeCell ref="AQ38:AY38"/>
    <mergeCell ref="AZ38:BF38"/>
    <mergeCell ref="BG38:BU38"/>
    <mergeCell ref="BV38:CB38"/>
    <mergeCell ref="CD38:CQ38"/>
    <mergeCell ref="CR38:CY38"/>
    <mergeCell ref="CZ38:DC38"/>
    <mergeCell ref="DD38:DK38"/>
    <mergeCell ref="AZ36:BF36"/>
    <mergeCell ref="BG36:BU36"/>
    <mergeCell ref="CZ34:DC34"/>
    <mergeCell ref="DD34:DK34"/>
    <mergeCell ref="DL34:DV34"/>
    <mergeCell ref="CD36:CQ36"/>
    <mergeCell ref="CR36:CY36"/>
    <mergeCell ref="CZ36:DC36"/>
    <mergeCell ref="DD36:DK36"/>
    <mergeCell ref="DL36:DV36"/>
    <mergeCell ref="DL35:DV35"/>
    <mergeCell ref="BG35:CB35"/>
    <mergeCell ref="CD35:CQ35"/>
    <mergeCell ref="CR35:CY35"/>
    <mergeCell ref="CZ35:DC35"/>
    <mergeCell ref="DD35:DK35"/>
    <mergeCell ref="Z35:AC35"/>
    <mergeCell ref="AD35:AK35"/>
    <mergeCell ref="AL35:AO35"/>
    <mergeCell ref="AQ35:BF35"/>
    <mergeCell ref="CD34:CQ34"/>
    <mergeCell ref="CR34:CY34"/>
    <mergeCell ref="CD33:CQ33"/>
    <mergeCell ref="B33:Q33"/>
    <mergeCell ref="R33:Y33"/>
    <mergeCell ref="Z33:AC33"/>
    <mergeCell ref="AD33:AK33"/>
    <mergeCell ref="AL33:AO33"/>
    <mergeCell ref="B35:Q35"/>
    <mergeCell ref="R35:Y35"/>
    <mergeCell ref="B32:Q32"/>
    <mergeCell ref="R32:Y32"/>
    <mergeCell ref="Z32:AC32"/>
    <mergeCell ref="AD32:AK32"/>
    <mergeCell ref="AL32:AO32"/>
    <mergeCell ref="DW34:EC34"/>
    <mergeCell ref="CR33:CY33"/>
    <mergeCell ref="CZ33:DC33"/>
    <mergeCell ref="DD33:DK33"/>
    <mergeCell ref="DL33:DV33"/>
    <mergeCell ref="DW32:EC32"/>
    <mergeCell ref="CZ32:DC32"/>
    <mergeCell ref="DD32:DK32"/>
    <mergeCell ref="DL32:DV32"/>
    <mergeCell ref="DW33:EC33"/>
    <mergeCell ref="B34:Q34"/>
    <mergeCell ref="R34:Y34"/>
    <mergeCell ref="Z34:AC34"/>
    <mergeCell ref="AD34:AK34"/>
    <mergeCell ref="AL34:AO34"/>
    <mergeCell ref="AX33:BF33"/>
    <mergeCell ref="BG33:BL33"/>
    <mergeCell ref="BM33:BQ33"/>
    <mergeCell ref="BR33:BW33"/>
    <mergeCell ref="CZ31:DC31"/>
    <mergeCell ref="DD31:DK31"/>
    <mergeCell ref="DL31:DV31"/>
    <mergeCell ref="DW31:EC31"/>
    <mergeCell ref="AD31:AK31"/>
    <mergeCell ref="AL31:AO31"/>
    <mergeCell ref="AP31:AS33"/>
    <mergeCell ref="AT31:AT33"/>
    <mergeCell ref="CR31:CY31"/>
    <mergeCell ref="AX32:BF32"/>
    <mergeCell ref="BG32:BL32"/>
    <mergeCell ref="BM32:BQ32"/>
    <mergeCell ref="BR32:BW32"/>
    <mergeCell ref="BX33:CB33"/>
    <mergeCell ref="BX32:CB32"/>
    <mergeCell ref="CF32:CQ32"/>
    <mergeCell ref="AX31:BF31"/>
    <mergeCell ref="BG31:BL31"/>
    <mergeCell ref="BM31:BQ31"/>
    <mergeCell ref="BR31:BW31"/>
    <mergeCell ref="BX31:CB31"/>
    <mergeCell ref="CF31:CQ31"/>
    <mergeCell ref="CR32:CY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28:Q28"/>
    <mergeCell ref="R28:Y28"/>
    <mergeCell ref="Z28:AC28"/>
    <mergeCell ref="AD28:AK28"/>
    <mergeCell ref="AL28:AO28"/>
    <mergeCell ref="AP28:BF28"/>
    <mergeCell ref="BG28:BN28"/>
    <mergeCell ref="BO28:BR28"/>
    <mergeCell ref="BS28:CB28"/>
    <mergeCell ref="DD29:DK29"/>
    <mergeCell ref="DL29:DV29"/>
    <mergeCell ref="B27:Q27"/>
    <mergeCell ref="R27:Y27"/>
    <mergeCell ref="Z27:AC27"/>
    <mergeCell ref="AD27:AK27"/>
    <mergeCell ref="AL27:AO27"/>
    <mergeCell ref="AP27:BF27"/>
    <mergeCell ref="BG27:BN27"/>
    <mergeCell ref="DL26:DV26"/>
    <mergeCell ref="B26:Q26"/>
    <mergeCell ref="R26:Y26"/>
    <mergeCell ref="Z26:AC26"/>
    <mergeCell ref="AD26:AK26"/>
    <mergeCell ref="AL26:AO26"/>
    <mergeCell ref="AP26:BF26"/>
    <mergeCell ref="BO27:BR27"/>
    <mergeCell ref="BS27:CB27"/>
    <mergeCell ref="BS26:CB26"/>
    <mergeCell ref="CD26:CQ26"/>
    <mergeCell ref="CR26:CY26"/>
    <mergeCell ref="CZ26:DC26"/>
    <mergeCell ref="DL27:DV27"/>
    <mergeCell ref="CR25:CY25"/>
    <mergeCell ref="CZ25:DC25"/>
    <mergeCell ref="DD25:DK25"/>
    <mergeCell ref="CD27:CQ27"/>
    <mergeCell ref="CR27:CY27"/>
    <mergeCell ref="CZ27:DC27"/>
    <mergeCell ref="DD27:DK27"/>
    <mergeCell ref="DD26:DK26"/>
    <mergeCell ref="DW27:EC27"/>
    <mergeCell ref="DW26:EC26"/>
    <mergeCell ref="BG26:BN26"/>
    <mergeCell ref="BO26:BR26"/>
    <mergeCell ref="BO25:BR25"/>
    <mergeCell ref="BO24:BR24"/>
    <mergeCell ref="BS24:CB24"/>
    <mergeCell ref="BS25:CB25"/>
    <mergeCell ref="BS23:CB23"/>
    <mergeCell ref="DW24:EC24"/>
    <mergeCell ref="B25:Q25"/>
    <mergeCell ref="R25:Y25"/>
    <mergeCell ref="Z25:AC25"/>
    <mergeCell ref="AD25:AK25"/>
    <mergeCell ref="AL25:AO25"/>
    <mergeCell ref="AP25:BF25"/>
    <mergeCell ref="BG25:BN25"/>
    <mergeCell ref="BG24:BN24"/>
    <mergeCell ref="DD24:DK24"/>
    <mergeCell ref="CD24:CQ24"/>
    <mergeCell ref="CR24:CY24"/>
    <mergeCell ref="CZ24:DC24"/>
    <mergeCell ref="B24:Q24"/>
    <mergeCell ref="R24:Y24"/>
    <mergeCell ref="Z24:AC24"/>
    <mergeCell ref="AD24:AK24"/>
    <mergeCell ref="DL25:DV25"/>
    <mergeCell ref="DW25:EC25"/>
    <mergeCell ref="DW23:EC23"/>
    <mergeCell ref="CD22:EC22"/>
    <mergeCell ref="B23:Q23"/>
    <mergeCell ref="R23:Y23"/>
    <mergeCell ref="Z23:AC23"/>
    <mergeCell ref="AD23:AK23"/>
    <mergeCell ref="AL23:AO23"/>
    <mergeCell ref="AP23:BF23"/>
    <mergeCell ref="CD23:CQ23"/>
    <mergeCell ref="CR23:CY23"/>
    <mergeCell ref="CZ23:DC23"/>
    <mergeCell ref="DD23:DK23"/>
    <mergeCell ref="DL23:DV23"/>
    <mergeCell ref="AP24:BF24"/>
    <mergeCell ref="BG23:BN23"/>
    <mergeCell ref="BO23:BR23"/>
    <mergeCell ref="BG22:BN22"/>
    <mergeCell ref="BO22:BR22"/>
    <mergeCell ref="BS22:CB22"/>
    <mergeCell ref="AL24:AO24"/>
    <mergeCell ref="DL24:DV24"/>
    <mergeCell ref="CD25:CQ25"/>
    <mergeCell ref="DD21:DP21"/>
    <mergeCell ref="BG21:BN21"/>
    <mergeCell ref="AP20:BF20"/>
    <mergeCell ref="BG20:BN20"/>
    <mergeCell ref="BO20:BR20"/>
    <mergeCell ref="BS20:CB20"/>
    <mergeCell ref="CD20:CQ20"/>
    <mergeCell ref="B22:Q22"/>
    <mergeCell ref="R22:Y22"/>
    <mergeCell ref="Z22:AC22"/>
    <mergeCell ref="AD22:AK22"/>
    <mergeCell ref="AL22:AO22"/>
    <mergeCell ref="AP22:BF22"/>
    <mergeCell ref="B21:Q21"/>
    <mergeCell ref="R21:Y21"/>
    <mergeCell ref="Z21:AC21"/>
    <mergeCell ref="AD21:AK21"/>
    <mergeCell ref="AL21:AO21"/>
    <mergeCell ref="AP21:BF21"/>
    <mergeCell ref="DQ19:EC19"/>
    <mergeCell ref="B20:Q20"/>
    <mergeCell ref="R20:Y20"/>
    <mergeCell ref="Z20:AC20"/>
    <mergeCell ref="AD20:AK20"/>
    <mergeCell ref="AL20:AO20"/>
    <mergeCell ref="CZ20:DC20"/>
    <mergeCell ref="DD20:DP20"/>
    <mergeCell ref="DQ20:EC20"/>
    <mergeCell ref="CR20:CY20"/>
    <mergeCell ref="BO19:BR19"/>
    <mergeCell ref="BS19:CB19"/>
    <mergeCell ref="DQ21:EC21"/>
    <mergeCell ref="BO21:BR21"/>
    <mergeCell ref="BS21:CB21"/>
    <mergeCell ref="CD21:CQ21"/>
    <mergeCell ref="CR21:CY21"/>
    <mergeCell ref="CZ21:DC21"/>
    <mergeCell ref="CD18:CQ18"/>
    <mergeCell ref="CR18:CY18"/>
    <mergeCell ref="CZ18:DC18"/>
    <mergeCell ref="DD18:DP18"/>
    <mergeCell ref="CD19:CQ19"/>
    <mergeCell ref="CR19:CY19"/>
    <mergeCell ref="CZ19:DC19"/>
    <mergeCell ref="DD19:DP19"/>
    <mergeCell ref="DQ18:EC18"/>
    <mergeCell ref="B18:Q18"/>
    <mergeCell ref="R18:Y18"/>
    <mergeCell ref="Z18:AC18"/>
    <mergeCell ref="AD18:AK18"/>
    <mergeCell ref="AL18:AO18"/>
    <mergeCell ref="AP18:BF18"/>
    <mergeCell ref="BO18:BR18"/>
    <mergeCell ref="BS18:CB18"/>
    <mergeCell ref="B19:Q19"/>
    <mergeCell ref="R19:Y19"/>
    <mergeCell ref="Z19:AC19"/>
    <mergeCell ref="AD19:AK19"/>
    <mergeCell ref="AL19:AO19"/>
    <mergeCell ref="AP19:BF19"/>
    <mergeCell ref="BG19:BN19"/>
    <mergeCell ref="BG18:BN18"/>
    <mergeCell ref="B17:Q17"/>
    <mergeCell ref="R17:Y17"/>
    <mergeCell ref="Z17:AC17"/>
    <mergeCell ref="AD17:AK17"/>
    <mergeCell ref="AL17:AO17"/>
    <mergeCell ref="CZ17:DC17"/>
    <mergeCell ref="DD17:DP17"/>
    <mergeCell ref="DQ17:EC17"/>
    <mergeCell ref="CR17:CY17"/>
    <mergeCell ref="AP17:BF17"/>
    <mergeCell ref="BG17:BN17"/>
    <mergeCell ref="BO17:BR17"/>
    <mergeCell ref="BS17:CB17"/>
    <mergeCell ref="CD17:CQ17"/>
    <mergeCell ref="CD15:CQ15"/>
    <mergeCell ref="CR15:CY15"/>
    <mergeCell ref="CZ15:DC15"/>
    <mergeCell ref="DD15:DP15"/>
    <mergeCell ref="CD16:CQ16"/>
    <mergeCell ref="CR16:CY16"/>
    <mergeCell ref="CZ16:DC16"/>
    <mergeCell ref="DD16:DP16"/>
    <mergeCell ref="DQ15:EC15"/>
    <mergeCell ref="DQ16:EC16"/>
    <mergeCell ref="B15:Q15"/>
    <mergeCell ref="R15:Y15"/>
    <mergeCell ref="Z15:AC15"/>
    <mergeCell ref="AD15:AK15"/>
    <mergeCell ref="AL15:AO15"/>
    <mergeCell ref="AP15:BF15"/>
    <mergeCell ref="BO15:BR15"/>
    <mergeCell ref="BS15:CB15"/>
    <mergeCell ref="B16:Q16"/>
    <mergeCell ref="R16:Y16"/>
    <mergeCell ref="Z16:AC16"/>
    <mergeCell ref="AD16:AK16"/>
    <mergeCell ref="AL16:AO16"/>
    <mergeCell ref="AP16:BF16"/>
    <mergeCell ref="BG16:BN16"/>
    <mergeCell ref="BG15:BN15"/>
    <mergeCell ref="BO16:BR16"/>
    <mergeCell ref="BS16:CB16"/>
    <mergeCell ref="B14:Q14"/>
    <mergeCell ref="R14:Y14"/>
    <mergeCell ref="Z14:AC14"/>
    <mergeCell ref="AD14:AK14"/>
    <mergeCell ref="AL14:AO14"/>
    <mergeCell ref="CZ14:DC14"/>
    <mergeCell ref="DD14:DP14"/>
    <mergeCell ref="DQ14:EC14"/>
    <mergeCell ref="CR14:CY14"/>
    <mergeCell ref="AP14:BF14"/>
    <mergeCell ref="BG14:BN14"/>
    <mergeCell ref="BO14:BR14"/>
    <mergeCell ref="BS14:CB14"/>
    <mergeCell ref="CD14:CQ14"/>
    <mergeCell ref="CD12:CQ12"/>
    <mergeCell ref="CR12:CY12"/>
    <mergeCell ref="CZ12:DC12"/>
    <mergeCell ref="DD12:DP12"/>
    <mergeCell ref="CD13:CQ13"/>
    <mergeCell ref="CR13:CY13"/>
    <mergeCell ref="CZ13:DC13"/>
    <mergeCell ref="DD13:DP13"/>
    <mergeCell ref="DQ12:EC12"/>
    <mergeCell ref="DQ13:EC13"/>
    <mergeCell ref="B12:Q12"/>
    <mergeCell ref="R12:Y12"/>
    <mergeCell ref="Z12:AC12"/>
    <mergeCell ref="AD12:AK12"/>
    <mergeCell ref="AL12:AO12"/>
    <mergeCell ref="AP12:BF12"/>
    <mergeCell ref="BO12:BR12"/>
    <mergeCell ref="BS12:CB12"/>
    <mergeCell ref="B13:Q13"/>
    <mergeCell ref="R13:Y13"/>
    <mergeCell ref="Z13:AC13"/>
    <mergeCell ref="AD13:AK13"/>
    <mergeCell ref="AL13:AO13"/>
    <mergeCell ref="AP13:BF13"/>
    <mergeCell ref="BG13:BN13"/>
    <mergeCell ref="BG12:BN12"/>
    <mergeCell ref="BO13:BR13"/>
    <mergeCell ref="BS13:CB13"/>
    <mergeCell ref="B11:Q11"/>
    <mergeCell ref="R11:Y11"/>
    <mergeCell ref="Z11:AC11"/>
    <mergeCell ref="AD11:AK11"/>
    <mergeCell ref="AL11:AO11"/>
    <mergeCell ref="CZ11:DC11"/>
    <mergeCell ref="DD11:DP11"/>
    <mergeCell ref="DQ11:EC11"/>
    <mergeCell ref="CR11:CY11"/>
    <mergeCell ref="AP11:BF11"/>
    <mergeCell ref="BG11:BN11"/>
    <mergeCell ref="BO11:BR11"/>
    <mergeCell ref="BS11:CB11"/>
    <mergeCell ref="CD11:CQ11"/>
    <mergeCell ref="CD9:CQ9"/>
    <mergeCell ref="CR9:CY9"/>
    <mergeCell ref="CZ9:DC9"/>
    <mergeCell ref="DD9:DP9"/>
    <mergeCell ref="CD10:CQ10"/>
    <mergeCell ref="CR10:CY10"/>
    <mergeCell ref="CZ10:DC10"/>
    <mergeCell ref="DD10:DP10"/>
    <mergeCell ref="DQ9:EC9"/>
    <mergeCell ref="DQ10:EC10"/>
    <mergeCell ref="B9:Q9"/>
    <mergeCell ref="R9:Y9"/>
    <mergeCell ref="Z9:AC9"/>
    <mergeCell ref="AD9:AK9"/>
    <mergeCell ref="AL9:AO9"/>
    <mergeCell ref="AP9:BF9"/>
    <mergeCell ref="BO9:BR9"/>
    <mergeCell ref="BS9:CB9"/>
    <mergeCell ref="B10:Q10"/>
    <mergeCell ref="R10:Y10"/>
    <mergeCell ref="Z10:AC10"/>
    <mergeCell ref="AD10:AK10"/>
    <mergeCell ref="AL10:AO10"/>
    <mergeCell ref="AP10:BF10"/>
    <mergeCell ref="BG10:BN10"/>
    <mergeCell ref="BG9:BN9"/>
    <mergeCell ref="BO10:BR10"/>
    <mergeCell ref="BS10:CB10"/>
    <mergeCell ref="DD6:DP6"/>
    <mergeCell ref="CD7:CQ7"/>
    <mergeCell ref="CR7:CY7"/>
    <mergeCell ref="CZ7:DC7"/>
    <mergeCell ref="DD7:DP7"/>
    <mergeCell ref="DQ6:EC6"/>
    <mergeCell ref="DQ7:EC7"/>
    <mergeCell ref="B8:Q8"/>
    <mergeCell ref="R8:Y8"/>
    <mergeCell ref="Z8:AC8"/>
    <mergeCell ref="AD8:AK8"/>
    <mergeCell ref="AL8:AO8"/>
    <mergeCell ref="CZ8:DC8"/>
    <mergeCell ref="DD8:DP8"/>
    <mergeCell ref="DQ8:EC8"/>
    <mergeCell ref="CR8:CY8"/>
    <mergeCell ref="BO7:BR7"/>
    <mergeCell ref="BS7:CB7"/>
    <mergeCell ref="AP8:BF8"/>
    <mergeCell ref="BG8:BN8"/>
    <mergeCell ref="BO8:BR8"/>
    <mergeCell ref="BS8:CB8"/>
    <mergeCell ref="CD8:CQ8"/>
    <mergeCell ref="CD5:CQ5"/>
    <mergeCell ref="CR5:CY5"/>
    <mergeCell ref="CZ5:DC5"/>
    <mergeCell ref="DD5:DP5"/>
    <mergeCell ref="DQ5:EC5"/>
    <mergeCell ref="BO6:BR6"/>
    <mergeCell ref="BS6:CB6"/>
    <mergeCell ref="B7:Q7"/>
    <mergeCell ref="R7:Y7"/>
    <mergeCell ref="Z7:AC7"/>
    <mergeCell ref="AD7:AK7"/>
    <mergeCell ref="AL7:AO7"/>
    <mergeCell ref="AP7:BF7"/>
    <mergeCell ref="BG7:BN7"/>
    <mergeCell ref="B6:Q6"/>
    <mergeCell ref="R6:Y6"/>
    <mergeCell ref="Z6:AC6"/>
    <mergeCell ref="AD6:AK6"/>
    <mergeCell ref="AL6:AO6"/>
    <mergeCell ref="AP6:BF6"/>
    <mergeCell ref="BG6:BN6"/>
    <mergeCell ref="CD6:CQ6"/>
    <mergeCell ref="CR6:CY6"/>
    <mergeCell ref="CZ6:D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49" t="s">
        <v>370</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50" t="s">
        <v>371</v>
      </c>
      <c r="DK2" s="751"/>
      <c r="DL2" s="751"/>
      <c r="DM2" s="751"/>
      <c r="DN2" s="751"/>
      <c r="DO2" s="752"/>
      <c r="DP2" s="224"/>
      <c r="DQ2" s="750" t="s">
        <v>372</v>
      </c>
      <c r="DR2" s="751"/>
      <c r="DS2" s="751"/>
      <c r="DT2" s="751"/>
      <c r="DU2" s="751"/>
      <c r="DV2" s="751"/>
      <c r="DW2" s="751"/>
      <c r="DX2" s="751"/>
      <c r="DY2" s="751"/>
      <c r="DZ2" s="752"/>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53" t="s">
        <v>373</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228"/>
      <c r="BA4" s="228"/>
      <c r="BB4" s="228"/>
      <c r="BC4" s="228"/>
      <c r="BD4" s="228"/>
      <c r="BE4" s="229"/>
      <c r="BF4" s="229"/>
      <c r="BG4" s="229"/>
      <c r="BH4" s="229"/>
      <c r="BI4" s="229"/>
      <c r="BJ4" s="229"/>
      <c r="BK4" s="229"/>
      <c r="BL4" s="229"/>
      <c r="BM4" s="229"/>
      <c r="BN4" s="229"/>
      <c r="BO4" s="229"/>
      <c r="BP4" s="229"/>
      <c r="BQ4" s="754" t="s">
        <v>374</v>
      </c>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230"/>
    </row>
    <row r="5" spans="1:131" s="231" customFormat="1" ht="26.25" customHeight="1" x14ac:dyDescent="0.15">
      <c r="A5" s="755" t="s">
        <v>375</v>
      </c>
      <c r="B5" s="756"/>
      <c r="C5" s="756"/>
      <c r="D5" s="756"/>
      <c r="E5" s="756"/>
      <c r="F5" s="756"/>
      <c r="G5" s="756"/>
      <c r="H5" s="756"/>
      <c r="I5" s="756"/>
      <c r="J5" s="756"/>
      <c r="K5" s="756"/>
      <c r="L5" s="756"/>
      <c r="M5" s="756"/>
      <c r="N5" s="756"/>
      <c r="O5" s="756"/>
      <c r="P5" s="757"/>
      <c r="Q5" s="761" t="s">
        <v>376</v>
      </c>
      <c r="R5" s="762"/>
      <c r="S5" s="762"/>
      <c r="T5" s="762"/>
      <c r="U5" s="763"/>
      <c r="V5" s="761" t="s">
        <v>377</v>
      </c>
      <c r="W5" s="762"/>
      <c r="X5" s="762"/>
      <c r="Y5" s="762"/>
      <c r="Z5" s="763"/>
      <c r="AA5" s="761" t="s">
        <v>378</v>
      </c>
      <c r="AB5" s="762"/>
      <c r="AC5" s="762"/>
      <c r="AD5" s="762"/>
      <c r="AE5" s="762"/>
      <c r="AF5" s="767" t="s">
        <v>379</v>
      </c>
      <c r="AG5" s="762"/>
      <c r="AH5" s="762"/>
      <c r="AI5" s="762"/>
      <c r="AJ5" s="768"/>
      <c r="AK5" s="762" t="s">
        <v>380</v>
      </c>
      <c r="AL5" s="762"/>
      <c r="AM5" s="762"/>
      <c r="AN5" s="762"/>
      <c r="AO5" s="763"/>
      <c r="AP5" s="761" t="s">
        <v>381</v>
      </c>
      <c r="AQ5" s="762"/>
      <c r="AR5" s="762"/>
      <c r="AS5" s="762"/>
      <c r="AT5" s="763"/>
      <c r="AU5" s="761" t="s">
        <v>382</v>
      </c>
      <c r="AV5" s="762"/>
      <c r="AW5" s="762"/>
      <c r="AX5" s="762"/>
      <c r="AY5" s="768"/>
      <c r="AZ5" s="228"/>
      <c r="BA5" s="228"/>
      <c r="BB5" s="228"/>
      <c r="BC5" s="228"/>
      <c r="BD5" s="228"/>
      <c r="BE5" s="229"/>
      <c r="BF5" s="229"/>
      <c r="BG5" s="229"/>
      <c r="BH5" s="229"/>
      <c r="BI5" s="229"/>
      <c r="BJ5" s="229"/>
      <c r="BK5" s="229"/>
      <c r="BL5" s="229"/>
      <c r="BM5" s="229"/>
      <c r="BN5" s="229"/>
      <c r="BO5" s="229"/>
      <c r="BP5" s="229"/>
      <c r="BQ5" s="755" t="s">
        <v>383</v>
      </c>
      <c r="BR5" s="756"/>
      <c r="BS5" s="756"/>
      <c r="BT5" s="756"/>
      <c r="BU5" s="756"/>
      <c r="BV5" s="756"/>
      <c r="BW5" s="756"/>
      <c r="BX5" s="756"/>
      <c r="BY5" s="756"/>
      <c r="BZ5" s="756"/>
      <c r="CA5" s="756"/>
      <c r="CB5" s="756"/>
      <c r="CC5" s="756"/>
      <c r="CD5" s="756"/>
      <c r="CE5" s="756"/>
      <c r="CF5" s="756"/>
      <c r="CG5" s="757"/>
      <c r="CH5" s="761" t="s">
        <v>384</v>
      </c>
      <c r="CI5" s="762"/>
      <c r="CJ5" s="762"/>
      <c r="CK5" s="762"/>
      <c r="CL5" s="763"/>
      <c r="CM5" s="761" t="s">
        <v>385</v>
      </c>
      <c r="CN5" s="762"/>
      <c r="CO5" s="762"/>
      <c r="CP5" s="762"/>
      <c r="CQ5" s="763"/>
      <c r="CR5" s="761" t="s">
        <v>386</v>
      </c>
      <c r="CS5" s="762"/>
      <c r="CT5" s="762"/>
      <c r="CU5" s="762"/>
      <c r="CV5" s="763"/>
      <c r="CW5" s="761" t="s">
        <v>387</v>
      </c>
      <c r="CX5" s="762"/>
      <c r="CY5" s="762"/>
      <c r="CZ5" s="762"/>
      <c r="DA5" s="763"/>
      <c r="DB5" s="761" t="s">
        <v>388</v>
      </c>
      <c r="DC5" s="762"/>
      <c r="DD5" s="762"/>
      <c r="DE5" s="762"/>
      <c r="DF5" s="763"/>
      <c r="DG5" s="791" t="s">
        <v>389</v>
      </c>
      <c r="DH5" s="792"/>
      <c r="DI5" s="792"/>
      <c r="DJ5" s="792"/>
      <c r="DK5" s="793"/>
      <c r="DL5" s="791" t="s">
        <v>390</v>
      </c>
      <c r="DM5" s="792"/>
      <c r="DN5" s="792"/>
      <c r="DO5" s="792"/>
      <c r="DP5" s="793"/>
      <c r="DQ5" s="761" t="s">
        <v>391</v>
      </c>
      <c r="DR5" s="762"/>
      <c r="DS5" s="762"/>
      <c r="DT5" s="762"/>
      <c r="DU5" s="763"/>
      <c r="DV5" s="761" t="s">
        <v>382</v>
      </c>
      <c r="DW5" s="762"/>
      <c r="DX5" s="762"/>
      <c r="DY5" s="762"/>
      <c r="DZ5" s="768"/>
      <c r="EA5" s="230"/>
    </row>
    <row r="6" spans="1:131" s="231" customFormat="1" ht="26.25" customHeight="1" thickBot="1" x14ac:dyDescent="0.2">
      <c r="A6" s="758"/>
      <c r="B6" s="759"/>
      <c r="C6" s="759"/>
      <c r="D6" s="759"/>
      <c r="E6" s="759"/>
      <c r="F6" s="759"/>
      <c r="G6" s="759"/>
      <c r="H6" s="759"/>
      <c r="I6" s="759"/>
      <c r="J6" s="759"/>
      <c r="K6" s="759"/>
      <c r="L6" s="759"/>
      <c r="M6" s="759"/>
      <c r="N6" s="759"/>
      <c r="O6" s="759"/>
      <c r="P6" s="760"/>
      <c r="Q6" s="764"/>
      <c r="R6" s="765"/>
      <c r="S6" s="765"/>
      <c r="T6" s="765"/>
      <c r="U6" s="766"/>
      <c r="V6" s="764"/>
      <c r="W6" s="765"/>
      <c r="X6" s="765"/>
      <c r="Y6" s="765"/>
      <c r="Z6" s="766"/>
      <c r="AA6" s="764"/>
      <c r="AB6" s="765"/>
      <c r="AC6" s="765"/>
      <c r="AD6" s="765"/>
      <c r="AE6" s="765"/>
      <c r="AF6" s="769"/>
      <c r="AG6" s="765"/>
      <c r="AH6" s="765"/>
      <c r="AI6" s="765"/>
      <c r="AJ6" s="770"/>
      <c r="AK6" s="765"/>
      <c r="AL6" s="765"/>
      <c r="AM6" s="765"/>
      <c r="AN6" s="765"/>
      <c r="AO6" s="766"/>
      <c r="AP6" s="764"/>
      <c r="AQ6" s="765"/>
      <c r="AR6" s="765"/>
      <c r="AS6" s="765"/>
      <c r="AT6" s="766"/>
      <c r="AU6" s="764"/>
      <c r="AV6" s="765"/>
      <c r="AW6" s="765"/>
      <c r="AX6" s="765"/>
      <c r="AY6" s="770"/>
      <c r="AZ6" s="228"/>
      <c r="BA6" s="228"/>
      <c r="BB6" s="228"/>
      <c r="BC6" s="228"/>
      <c r="BD6" s="228"/>
      <c r="BE6" s="229"/>
      <c r="BF6" s="229"/>
      <c r="BG6" s="229"/>
      <c r="BH6" s="229"/>
      <c r="BI6" s="229"/>
      <c r="BJ6" s="229"/>
      <c r="BK6" s="229"/>
      <c r="BL6" s="229"/>
      <c r="BM6" s="229"/>
      <c r="BN6" s="229"/>
      <c r="BO6" s="229"/>
      <c r="BP6" s="229"/>
      <c r="BQ6" s="758"/>
      <c r="BR6" s="759"/>
      <c r="BS6" s="759"/>
      <c r="BT6" s="759"/>
      <c r="BU6" s="759"/>
      <c r="BV6" s="759"/>
      <c r="BW6" s="759"/>
      <c r="BX6" s="759"/>
      <c r="BY6" s="759"/>
      <c r="BZ6" s="759"/>
      <c r="CA6" s="759"/>
      <c r="CB6" s="759"/>
      <c r="CC6" s="759"/>
      <c r="CD6" s="759"/>
      <c r="CE6" s="759"/>
      <c r="CF6" s="759"/>
      <c r="CG6" s="760"/>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94"/>
      <c r="DH6" s="795"/>
      <c r="DI6" s="795"/>
      <c r="DJ6" s="795"/>
      <c r="DK6" s="796"/>
      <c r="DL6" s="794"/>
      <c r="DM6" s="795"/>
      <c r="DN6" s="795"/>
      <c r="DO6" s="795"/>
      <c r="DP6" s="796"/>
      <c r="DQ6" s="764"/>
      <c r="DR6" s="765"/>
      <c r="DS6" s="765"/>
      <c r="DT6" s="765"/>
      <c r="DU6" s="766"/>
      <c r="DV6" s="764"/>
      <c r="DW6" s="765"/>
      <c r="DX6" s="765"/>
      <c r="DY6" s="765"/>
      <c r="DZ6" s="770"/>
      <c r="EA6" s="230"/>
    </row>
    <row r="7" spans="1:131" s="231" customFormat="1" ht="26.25" customHeight="1" thickTop="1" x14ac:dyDescent="0.15">
      <c r="A7" s="232">
        <v>1</v>
      </c>
      <c r="B7" s="777" t="s">
        <v>392</v>
      </c>
      <c r="C7" s="778"/>
      <c r="D7" s="778"/>
      <c r="E7" s="778"/>
      <c r="F7" s="778"/>
      <c r="G7" s="778"/>
      <c r="H7" s="778"/>
      <c r="I7" s="778"/>
      <c r="J7" s="778"/>
      <c r="K7" s="778"/>
      <c r="L7" s="778"/>
      <c r="M7" s="778"/>
      <c r="N7" s="778"/>
      <c r="O7" s="778"/>
      <c r="P7" s="779"/>
      <c r="Q7" s="780">
        <v>29803</v>
      </c>
      <c r="R7" s="781"/>
      <c r="S7" s="781"/>
      <c r="T7" s="781"/>
      <c r="U7" s="781"/>
      <c r="V7" s="781">
        <v>28294</v>
      </c>
      <c r="W7" s="781"/>
      <c r="X7" s="781"/>
      <c r="Y7" s="781"/>
      <c r="Z7" s="781"/>
      <c r="AA7" s="781">
        <v>1509</v>
      </c>
      <c r="AB7" s="781"/>
      <c r="AC7" s="781"/>
      <c r="AD7" s="781"/>
      <c r="AE7" s="782"/>
      <c r="AF7" s="783">
        <v>1458</v>
      </c>
      <c r="AG7" s="784"/>
      <c r="AH7" s="784"/>
      <c r="AI7" s="784"/>
      <c r="AJ7" s="785"/>
      <c r="AK7" s="786">
        <v>997</v>
      </c>
      <c r="AL7" s="787"/>
      <c r="AM7" s="787"/>
      <c r="AN7" s="787"/>
      <c r="AO7" s="787"/>
      <c r="AP7" s="787">
        <v>6598</v>
      </c>
      <c r="AQ7" s="787"/>
      <c r="AR7" s="787"/>
      <c r="AS7" s="787"/>
      <c r="AT7" s="787"/>
      <c r="AU7" s="788"/>
      <c r="AV7" s="788"/>
      <c r="AW7" s="788"/>
      <c r="AX7" s="788"/>
      <c r="AY7" s="789"/>
      <c r="AZ7" s="228"/>
      <c r="BA7" s="228"/>
      <c r="BB7" s="228"/>
      <c r="BC7" s="228"/>
      <c r="BD7" s="228"/>
      <c r="BE7" s="229"/>
      <c r="BF7" s="229"/>
      <c r="BG7" s="229"/>
      <c r="BH7" s="229"/>
      <c r="BI7" s="229"/>
      <c r="BJ7" s="229"/>
      <c r="BK7" s="229"/>
      <c r="BL7" s="229"/>
      <c r="BM7" s="229"/>
      <c r="BN7" s="229"/>
      <c r="BO7" s="229"/>
      <c r="BP7" s="229"/>
      <c r="BQ7" s="232">
        <v>1</v>
      </c>
      <c r="BR7" s="233" t="s">
        <v>588</v>
      </c>
      <c r="BS7" s="774" t="s">
        <v>589</v>
      </c>
      <c r="BT7" s="775"/>
      <c r="BU7" s="775"/>
      <c r="BV7" s="775"/>
      <c r="BW7" s="775"/>
      <c r="BX7" s="775"/>
      <c r="BY7" s="775"/>
      <c r="BZ7" s="775"/>
      <c r="CA7" s="775"/>
      <c r="CB7" s="775"/>
      <c r="CC7" s="775"/>
      <c r="CD7" s="775"/>
      <c r="CE7" s="775"/>
      <c r="CF7" s="775"/>
      <c r="CG7" s="790"/>
      <c r="CH7" s="771" t="s">
        <v>532</v>
      </c>
      <c r="CI7" s="772"/>
      <c r="CJ7" s="772"/>
      <c r="CK7" s="772"/>
      <c r="CL7" s="773"/>
      <c r="CM7" s="771">
        <v>282</v>
      </c>
      <c r="CN7" s="772"/>
      <c r="CO7" s="772"/>
      <c r="CP7" s="772"/>
      <c r="CQ7" s="773"/>
      <c r="CR7" s="771">
        <v>5</v>
      </c>
      <c r="CS7" s="772"/>
      <c r="CT7" s="772"/>
      <c r="CU7" s="772"/>
      <c r="CV7" s="773"/>
      <c r="CW7" s="771" t="s">
        <v>532</v>
      </c>
      <c r="CX7" s="772"/>
      <c r="CY7" s="772"/>
      <c r="CZ7" s="772"/>
      <c r="DA7" s="773"/>
      <c r="DB7" s="771">
        <v>947</v>
      </c>
      <c r="DC7" s="772"/>
      <c r="DD7" s="772"/>
      <c r="DE7" s="772"/>
      <c r="DF7" s="773"/>
      <c r="DG7" s="771" t="s">
        <v>532</v>
      </c>
      <c r="DH7" s="772"/>
      <c r="DI7" s="772"/>
      <c r="DJ7" s="772"/>
      <c r="DK7" s="773"/>
      <c r="DL7" s="771" t="s">
        <v>532</v>
      </c>
      <c r="DM7" s="772"/>
      <c r="DN7" s="772"/>
      <c r="DO7" s="772"/>
      <c r="DP7" s="773"/>
      <c r="DQ7" s="771" t="s">
        <v>532</v>
      </c>
      <c r="DR7" s="772"/>
      <c r="DS7" s="772"/>
      <c r="DT7" s="772"/>
      <c r="DU7" s="773"/>
      <c r="DV7" s="774"/>
      <c r="DW7" s="775"/>
      <c r="DX7" s="775"/>
      <c r="DY7" s="775"/>
      <c r="DZ7" s="776"/>
      <c r="EA7" s="230"/>
    </row>
    <row r="8" spans="1:131" s="231" customFormat="1" ht="26.25" customHeight="1" x14ac:dyDescent="0.15">
      <c r="A8" s="234">
        <v>2</v>
      </c>
      <c r="B8" s="808"/>
      <c r="C8" s="809"/>
      <c r="D8" s="809"/>
      <c r="E8" s="809"/>
      <c r="F8" s="809"/>
      <c r="G8" s="809"/>
      <c r="H8" s="809"/>
      <c r="I8" s="809"/>
      <c r="J8" s="809"/>
      <c r="K8" s="809"/>
      <c r="L8" s="809"/>
      <c r="M8" s="809"/>
      <c r="N8" s="809"/>
      <c r="O8" s="809"/>
      <c r="P8" s="810"/>
      <c r="Q8" s="811"/>
      <c r="R8" s="812"/>
      <c r="S8" s="812"/>
      <c r="T8" s="812"/>
      <c r="U8" s="812"/>
      <c r="V8" s="812"/>
      <c r="W8" s="812"/>
      <c r="X8" s="812"/>
      <c r="Y8" s="812"/>
      <c r="Z8" s="812"/>
      <c r="AA8" s="812"/>
      <c r="AB8" s="812"/>
      <c r="AC8" s="812"/>
      <c r="AD8" s="812"/>
      <c r="AE8" s="813"/>
      <c r="AF8" s="814"/>
      <c r="AG8" s="815"/>
      <c r="AH8" s="815"/>
      <c r="AI8" s="815"/>
      <c r="AJ8" s="816"/>
      <c r="AK8" s="797"/>
      <c r="AL8" s="798"/>
      <c r="AM8" s="798"/>
      <c r="AN8" s="798"/>
      <c r="AO8" s="798"/>
      <c r="AP8" s="798"/>
      <c r="AQ8" s="798"/>
      <c r="AR8" s="798"/>
      <c r="AS8" s="798"/>
      <c r="AT8" s="798"/>
      <c r="AU8" s="799"/>
      <c r="AV8" s="799"/>
      <c r="AW8" s="799"/>
      <c r="AX8" s="799"/>
      <c r="AY8" s="800"/>
      <c r="AZ8" s="228"/>
      <c r="BA8" s="228"/>
      <c r="BB8" s="228"/>
      <c r="BC8" s="228"/>
      <c r="BD8" s="228"/>
      <c r="BE8" s="229"/>
      <c r="BF8" s="229"/>
      <c r="BG8" s="229"/>
      <c r="BH8" s="229"/>
      <c r="BI8" s="229"/>
      <c r="BJ8" s="229"/>
      <c r="BK8" s="229"/>
      <c r="BL8" s="229"/>
      <c r="BM8" s="229"/>
      <c r="BN8" s="229"/>
      <c r="BO8" s="229"/>
      <c r="BP8" s="229"/>
      <c r="BQ8" s="234">
        <v>2</v>
      </c>
      <c r="BR8" s="235"/>
      <c r="BS8" s="801"/>
      <c r="BT8" s="802"/>
      <c r="BU8" s="802"/>
      <c r="BV8" s="802"/>
      <c r="BW8" s="802"/>
      <c r="BX8" s="802"/>
      <c r="BY8" s="802"/>
      <c r="BZ8" s="802"/>
      <c r="CA8" s="802"/>
      <c r="CB8" s="802"/>
      <c r="CC8" s="802"/>
      <c r="CD8" s="802"/>
      <c r="CE8" s="802"/>
      <c r="CF8" s="802"/>
      <c r="CG8" s="803"/>
      <c r="CH8" s="804"/>
      <c r="CI8" s="805"/>
      <c r="CJ8" s="805"/>
      <c r="CK8" s="805"/>
      <c r="CL8" s="806"/>
      <c r="CM8" s="804"/>
      <c r="CN8" s="805"/>
      <c r="CO8" s="805"/>
      <c r="CP8" s="805"/>
      <c r="CQ8" s="806"/>
      <c r="CR8" s="804"/>
      <c r="CS8" s="805"/>
      <c r="CT8" s="805"/>
      <c r="CU8" s="805"/>
      <c r="CV8" s="806"/>
      <c r="CW8" s="804"/>
      <c r="CX8" s="805"/>
      <c r="CY8" s="805"/>
      <c r="CZ8" s="805"/>
      <c r="DA8" s="806"/>
      <c r="DB8" s="804"/>
      <c r="DC8" s="805"/>
      <c r="DD8" s="805"/>
      <c r="DE8" s="805"/>
      <c r="DF8" s="806"/>
      <c r="DG8" s="804"/>
      <c r="DH8" s="805"/>
      <c r="DI8" s="805"/>
      <c r="DJ8" s="805"/>
      <c r="DK8" s="806"/>
      <c r="DL8" s="804"/>
      <c r="DM8" s="805"/>
      <c r="DN8" s="805"/>
      <c r="DO8" s="805"/>
      <c r="DP8" s="806"/>
      <c r="DQ8" s="804"/>
      <c r="DR8" s="805"/>
      <c r="DS8" s="805"/>
      <c r="DT8" s="805"/>
      <c r="DU8" s="806"/>
      <c r="DV8" s="801"/>
      <c r="DW8" s="802"/>
      <c r="DX8" s="802"/>
      <c r="DY8" s="802"/>
      <c r="DZ8" s="807"/>
      <c r="EA8" s="230"/>
    </row>
    <row r="9" spans="1:131" s="231" customFormat="1" ht="26.25" customHeight="1" x14ac:dyDescent="0.15">
      <c r="A9" s="234">
        <v>3</v>
      </c>
      <c r="B9" s="808"/>
      <c r="C9" s="809"/>
      <c r="D9" s="809"/>
      <c r="E9" s="809"/>
      <c r="F9" s="809"/>
      <c r="G9" s="809"/>
      <c r="H9" s="809"/>
      <c r="I9" s="809"/>
      <c r="J9" s="809"/>
      <c r="K9" s="809"/>
      <c r="L9" s="809"/>
      <c r="M9" s="809"/>
      <c r="N9" s="809"/>
      <c r="O9" s="809"/>
      <c r="P9" s="810"/>
      <c r="Q9" s="811"/>
      <c r="R9" s="812"/>
      <c r="S9" s="812"/>
      <c r="T9" s="812"/>
      <c r="U9" s="812"/>
      <c r="V9" s="812"/>
      <c r="W9" s="812"/>
      <c r="X9" s="812"/>
      <c r="Y9" s="812"/>
      <c r="Z9" s="812"/>
      <c r="AA9" s="812"/>
      <c r="AB9" s="812"/>
      <c r="AC9" s="812"/>
      <c r="AD9" s="812"/>
      <c r="AE9" s="813"/>
      <c r="AF9" s="814"/>
      <c r="AG9" s="815"/>
      <c r="AH9" s="815"/>
      <c r="AI9" s="815"/>
      <c r="AJ9" s="816"/>
      <c r="AK9" s="797"/>
      <c r="AL9" s="798"/>
      <c r="AM9" s="798"/>
      <c r="AN9" s="798"/>
      <c r="AO9" s="798"/>
      <c r="AP9" s="798"/>
      <c r="AQ9" s="798"/>
      <c r="AR9" s="798"/>
      <c r="AS9" s="798"/>
      <c r="AT9" s="798"/>
      <c r="AU9" s="799"/>
      <c r="AV9" s="799"/>
      <c r="AW9" s="799"/>
      <c r="AX9" s="799"/>
      <c r="AY9" s="800"/>
      <c r="AZ9" s="228"/>
      <c r="BA9" s="228"/>
      <c r="BB9" s="228"/>
      <c r="BC9" s="228"/>
      <c r="BD9" s="228"/>
      <c r="BE9" s="229"/>
      <c r="BF9" s="229"/>
      <c r="BG9" s="229"/>
      <c r="BH9" s="229"/>
      <c r="BI9" s="229"/>
      <c r="BJ9" s="229"/>
      <c r="BK9" s="229"/>
      <c r="BL9" s="229"/>
      <c r="BM9" s="229"/>
      <c r="BN9" s="229"/>
      <c r="BO9" s="229"/>
      <c r="BP9" s="229"/>
      <c r="BQ9" s="234">
        <v>3</v>
      </c>
      <c r="BR9" s="235"/>
      <c r="BS9" s="801"/>
      <c r="BT9" s="802"/>
      <c r="BU9" s="802"/>
      <c r="BV9" s="802"/>
      <c r="BW9" s="802"/>
      <c r="BX9" s="802"/>
      <c r="BY9" s="802"/>
      <c r="BZ9" s="802"/>
      <c r="CA9" s="802"/>
      <c r="CB9" s="802"/>
      <c r="CC9" s="802"/>
      <c r="CD9" s="802"/>
      <c r="CE9" s="802"/>
      <c r="CF9" s="802"/>
      <c r="CG9" s="803"/>
      <c r="CH9" s="804"/>
      <c r="CI9" s="805"/>
      <c r="CJ9" s="805"/>
      <c r="CK9" s="805"/>
      <c r="CL9" s="806"/>
      <c r="CM9" s="804"/>
      <c r="CN9" s="805"/>
      <c r="CO9" s="805"/>
      <c r="CP9" s="805"/>
      <c r="CQ9" s="806"/>
      <c r="CR9" s="804"/>
      <c r="CS9" s="805"/>
      <c r="CT9" s="805"/>
      <c r="CU9" s="805"/>
      <c r="CV9" s="806"/>
      <c r="CW9" s="804"/>
      <c r="CX9" s="805"/>
      <c r="CY9" s="805"/>
      <c r="CZ9" s="805"/>
      <c r="DA9" s="806"/>
      <c r="DB9" s="804"/>
      <c r="DC9" s="805"/>
      <c r="DD9" s="805"/>
      <c r="DE9" s="805"/>
      <c r="DF9" s="806"/>
      <c r="DG9" s="804"/>
      <c r="DH9" s="805"/>
      <c r="DI9" s="805"/>
      <c r="DJ9" s="805"/>
      <c r="DK9" s="806"/>
      <c r="DL9" s="804"/>
      <c r="DM9" s="805"/>
      <c r="DN9" s="805"/>
      <c r="DO9" s="805"/>
      <c r="DP9" s="806"/>
      <c r="DQ9" s="804"/>
      <c r="DR9" s="805"/>
      <c r="DS9" s="805"/>
      <c r="DT9" s="805"/>
      <c r="DU9" s="806"/>
      <c r="DV9" s="801"/>
      <c r="DW9" s="802"/>
      <c r="DX9" s="802"/>
      <c r="DY9" s="802"/>
      <c r="DZ9" s="807"/>
      <c r="EA9" s="230"/>
    </row>
    <row r="10" spans="1:131" s="231" customFormat="1" ht="26.25" customHeight="1" x14ac:dyDescent="0.15">
      <c r="A10" s="234">
        <v>4</v>
      </c>
      <c r="B10" s="808"/>
      <c r="C10" s="809"/>
      <c r="D10" s="809"/>
      <c r="E10" s="809"/>
      <c r="F10" s="809"/>
      <c r="G10" s="809"/>
      <c r="H10" s="809"/>
      <c r="I10" s="809"/>
      <c r="J10" s="809"/>
      <c r="K10" s="809"/>
      <c r="L10" s="809"/>
      <c r="M10" s="809"/>
      <c r="N10" s="809"/>
      <c r="O10" s="809"/>
      <c r="P10" s="810"/>
      <c r="Q10" s="811"/>
      <c r="R10" s="812"/>
      <c r="S10" s="812"/>
      <c r="T10" s="812"/>
      <c r="U10" s="812"/>
      <c r="V10" s="812"/>
      <c r="W10" s="812"/>
      <c r="X10" s="812"/>
      <c r="Y10" s="812"/>
      <c r="Z10" s="812"/>
      <c r="AA10" s="812"/>
      <c r="AB10" s="812"/>
      <c r="AC10" s="812"/>
      <c r="AD10" s="812"/>
      <c r="AE10" s="813"/>
      <c r="AF10" s="814"/>
      <c r="AG10" s="815"/>
      <c r="AH10" s="815"/>
      <c r="AI10" s="815"/>
      <c r="AJ10" s="816"/>
      <c r="AK10" s="797"/>
      <c r="AL10" s="798"/>
      <c r="AM10" s="798"/>
      <c r="AN10" s="798"/>
      <c r="AO10" s="798"/>
      <c r="AP10" s="798"/>
      <c r="AQ10" s="798"/>
      <c r="AR10" s="798"/>
      <c r="AS10" s="798"/>
      <c r="AT10" s="798"/>
      <c r="AU10" s="799"/>
      <c r="AV10" s="799"/>
      <c r="AW10" s="799"/>
      <c r="AX10" s="799"/>
      <c r="AY10" s="800"/>
      <c r="AZ10" s="228"/>
      <c r="BA10" s="228"/>
      <c r="BB10" s="228"/>
      <c r="BC10" s="228"/>
      <c r="BD10" s="228"/>
      <c r="BE10" s="229"/>
      <c r="BF10" s="229"/>
      <c r="BG10" s="229"/>
      <c r="BH10" s="229"/>
      <c r="BI10" s="229"/>
      <c r="BJ10" s="229"/>
      <c r="BK10" s="229"/>
      <c r="BL10" s="229"/>
      <c r="BM10" s="229"/>
      <c r="BN10" s="229"/>
      <c r="BO10" s="229"/>
      <c r="BP10" s="229"/>
      <c r="BQ10" s="234">
        <v>4</v>
      </c>
      <c r="BR10" s="235"/>
      <c r="BS10" s="801"/>
      <c r="BT10" s="802"/>
      <c r="BU10" s="802"/>
      <c r="BV10" s="802"/>
      <c r="BW10" s="802"/>
      <c r="BX10" s="802"/>
      <c r="BY10" s="802"/>
      <c r="BZ10" s="802"/>
      <c r="CA10" s="802"/>
      <c r="CB10" s="802"/>
      <c r="CC10" s="802"/>
      <c r="CD10" s="802"/>
      <c r="CE10" s="802"/>
      <c r="CF10" s="802"/>
      <c r="CG10" s="803"/>
      <c r="CH10" s="804"/>
      <c r="CI10" s="805"/>
      <c r="CJ10" s="805"/>
      <c r="CK10" s="805"/>
      <c r="CL10" s="806"/>
      <c r="CM10" s="804"/>
      <c r="CN10" s="805"/>
      <c r="CO10" s="805"/>
      <c r="CP10" s="805"/>
      <c r="CQ10" s="806"/>
      <c r="CR10" s="804"/>
      <c r="CS10" s="805"/>
      <c r="CT10" s="805"/>
      <c r="CU10" s="805"/>
      <c r="CV10" s="806"/>
      <c r="CW10" s="804"/>
      <c r="CX10" s="805"/>
      <c r="CY10" s="805"/>
      <c r="CZ10" s="805"/>
      <c r="DA10" s="806"/>
      <c r="DB10" s="804"/>
      <c r="DC10" s="805"/>
      <c r="DD10" s="805"/>
      <c r="DE10" s="805"/>
      <c r="DF10" s="806"/>
      <c r="DG10" s="804"/>
      <c r="DH10" s="805"/>
      <c r="DI10" s="805"/>
      <c r="DJ10" s="805"/>
      <c r="DK10" s="806"/>
      <c r="DL10" s="804"/>
      <c r="DM10" s="805"/>
      <c r="DN10" s="805"/>
      <c r="DO10" s="805"/>
      <c r="DP10" s="806"/>
      <c r="DQ10" s="804"/>
      <c r="DR10" s="805"/>
      <c r="DS10" s="805"/>
      <c r="DT10" s="805"/>
      <c r="DU10" s="806"/>
      <c r="DV10" s="801"/>
      <c r="DW10" s="802"/>
      <c r="DX10" s="802"/>
      <c r="DY10" s="802"/>
      <c r="DZ10" s="807"/>
      <c r="EA10" s="230"/>
    </row>
    <row r="11" spans="1:131" s="231" customFormat="1" ht="26.25" customHeight="1" x14ac:dyDescent="0.15">
      <c r="A11" s="234">
        <v>5</v>
      </c>
      <c r="B11" s="808"/>
      <c r="C11" s="809"/>
      <c r="D11" s="809"/>
      <c r="E11" s="809"/>
      <c r="F11" s="809"/>
      <c r="G11" s="809"/>
      <c r="H11" s="809"/>
      <c r="I11" s="809"/>
      <c r="J11" s="809"/>
      <c r="K11" s="809"/>
      <c r="L11" s="809"/>
      <c r="M11" s="809"/>
      <c r="N11" s="809"/>
      <c r="O11" s="809"/>
      <c r="P11" s="810"/>
      <c r="Q11" s="811"/>
      <c r="R11" s="812"/>
      <c r="S11" s="812"/>
      <c r="T11" s="812"/>
      <c r="U11" s="812"/>
      <c r="V11" s="812"/>
      <c r="W11" s="812"/>
      <c r="X11" s="812"/>
      <c r="Y11" s="812"/>
      <c r="Z11" s="812"/>
      <c r="AA11" s="812"/>
      <c r="AB11" s="812"/>
      <c r="AC11" s="812"/>
      <c r="AD11" s="812"/>
      <c r="AE11" s="813"/>
      <c r="AF11" s="814"/>
      <c r="AG11" s="815"/>
      <c r="AH11" s="815"/>
      <c r="AI11" s="815"/>
      <c r="AJ11" s="816"/>
      <c r="AK11" s="797"/>
      <c r="AL11" s="798"/>
      <c r="AM11" s="798"/>
      <c r="AN11" s="798"/>
      <c r="AO11" s="798"/>
      <c r="AP11" s="798"/>
      <c r="AQ11" s="798"/>
      <c r="AR11" s="798"/>
      <c r="AS11" s="798"/>
      <c r="AT11" s="798"/>
      <c r="AU11" s="799"/>
      <c r="AV11" s="799"/>
      <c r="AW11" s="799"/>
      <c r="AX11" s="799"/>
      <c r="AY11" s="800"/>
      <c r="AZ11" s="228"/>
      <c r="BA11" s="228"/>
      <c r="BB11" s="228"/>
      <c r="BC11" s="228"/>
      <c r="BD11" s="228"/>
      <c r="BE11" s="229"/>
      <c r="BF11" s="229"/>
      <c r="BG11" s="229"/>
      <c r="BH11" s="229"/>
      <c r="BI11" s="229"/>
      <c r="BJ11" s="229"/>
      <c r="BK11" s="229"/>
      <c r="BL11" s="229"/>
      <c r="BM11" s="229"/>
      <c r="BN11" s="229"/>
      <c r="BO11" s="229"/>
      <c r="BP11" s="229"/>
      <c r="BQ11" s="234">
        <v>5</v>
      </c>
      <c r="BR11" s="235"/>
      <c r="BS11" s="801"/>
      <c r="BT11" s="802"/>
      <c r="BU11" s="802"/>
      <c r="BV11" s="802"/>
      <c r="BW11" s="802"/>
      <c r="BX11" s="802"/>
      <c r="BY11" s="802"/>
      <c r="BZ11" s="802"/>
      <c r="CA11" s="802"/>
      <c r="CB11" s="802"/>
      <c r="CC11" s="802"/>
      <c r="CD11" s="802"/>
      <c r="CE11" s="802"/>
      <c r="CF11" s="802"/>
      <c r="CG11" s="803"/>
      <c r="CH11" s="804"/>
      <c r="CI11" s="805"/>
      <c r="CJ11" s="805"/>
      <c r="CK11" s="805"/>
      <c r="CL11" s="806"/>
      <c r="CM11" s="804"/>
      <c r="CN11" s="805"/>
      <c r="CO11" s="805"/>
      <c r="CP11" s="805"/>
      <c r="CQ11" s="806"/>
      <c r="CR11" s="804"/>
      <c r="CS11" s="805"/>
      <c r="CT11" s="805"/>
      <c r="CU11" s="805"/>
      <c r="CV11" s="806"/>
      <c r="CW11" s="804"/>
      <c r="CX11" s="805"/>
      <c r="CY11" s="805"/>
      <c r="CZ11" s="805"/>
      <c r="DA11" s="806"/>
      <c r="DB11" s="804"/>
      <c r="DC11" s="805"/>
      <c r="DD11" s="805"/>
      <c r="DE11" s="805"/>
      <c r="DF11" s="806"/>
      <c r="DG11" s="804"/>
      <c r="DH11" s="805"/>
      <c r="DI11" s="805"/>
      <c r="DJ11" s="805"/>
      <c r="DK11" s="806"/>
      <c r="DL11" s="804"/>
      <c r="DM11" s="805"/>
      <c r="DN11" s="805"/>
      <c r="DO11" s="805"/>
      <c r="DP11" s="806"/>
      <c r="DQ11" s="804"/>
      <c r="DR11" s="805"/>
      <c r="DS11" s="805"/>
      <c r="DT11" s="805"/>
      <c r="DU11" s="806"/>
      <c r="DV11" s="801"/>
      <c r="DW11" s="802"/>
      <c r="DX11" s="802"/>
      <c r="DY11" s="802"/>
      <c r="DZ11" s="807"/>
      <c r="EA11" s="230"/>
    </row>
    <row r="12" spans="1:131" s="231" customFormat="1" ht="26.25" customHeight="1" x14ac:dyDescent="0.15">
      <c r="A12" s="234">
        <v>6</v>
      </c>
      <c r="B12" s="808"/>
      <c r="C12" s="809"/>
      <c r="D12" s="809"/>
      <c r="E12" s="809"/>
      <c r="F12" s="809"/>
      <c r="G12" s="809"/>
      <c r="H12" s="809"/>
      <c r="I12" s="809"/>
      <c r="J12" s="809"/>
      <c r="K12" s="809"/>
      <c r="L12" s="809"/>
      <c r="M12" s="809"/>
      <c r="N12" s="809"/>
      <c r="O12" s="809"/>
      <c r="P12" s="810"/>
      <c r="Q12" s="811"/>
      <c r="R12" s="812"/>
      <c r="S12" s="812"/>
      <c r="T12" s="812"/>
      <c r="U12" s="812"/>
      <c r="V12" s="812"/>
      <c r="W12" s="812"/>
      <c r="X12" s="812"/>
      <c r="Y12" s="812"/>
      <c r="Z12" s="812"/>
      <c r="AA12" s="812"/>
      <c r="AB12" s="812"/>
      <c r="AC12" s="812"/>
      <c r="AD12" s="812"/>
      <c r="AE12" s="813"/>
      <c r="AF12" s="814"/>
      <c r="AG12" s="815"/>
      <c r="AH12" s="815"/>
      <c r="AI12" s="815"/>
      <c r="AJ12" s="816"/>
      <c r="AK12" s="797"/>
      <c r="AL12" s="798"/>
      <c r="AM12" s="798"/>
      <c r="AN12" s="798"/>
      <c r="AO12" s="798"/>
      <c r="AP12" s="798"/>
      <c r="AQ12" s="798"/>
      <c r="AR12" s="798"/>
      <c r="AS12" s="798"/>
      <c r="AT12" s="798"/>
      <c r="AU12" s="799"/>
      <c r="AV12" s="799"/>
      <c r="AW12" s="799"/>
      <c r="AX12" s="799"/>
      <c r="AY12" s="800"/>
      <c r="AZ12" s="228"/>
      <c r="BA12" s="228"/>
      <c r="BB12" s="228"/>
      <c r="BC12" s="228"/>
      <c r="BD12" s="228"/>
      <c r="BE12" s="229"/>
      <c r="BF12" s="229"/>
      <c r="BG12" s="229"/>
      <c r="BH12" s="229"/>
      <c r="BI12" s="229"/>
      <c r="BJ12" s="229"/>
      <c r="BK12" s="229"/>
      <c r="BL12" s="229"/>
      <c r="BM12" s="229"/>
      <c r="BN12" s="229"/>
      <c r="BO12" s="229"/>
      <c r="BP12" s="229"/>
      <c r="BQ12" s="234">
        <v>6</v>
      </c>
      <c r="BR12" s="235"/>
      <c r="BS12" s="801"/>
      <c r="BT12" s="802"/>
      <c r="BU12" s="802"/>
      <c r="BV12" s="802"/>
      <c r="BW12" s="802"/>
      <c r="BX12" s="802"/>
      <c r="BY12" s="802"/>
      <c r="BZ12" s="802"/>
      <c r="CA12" s="802"/>
      <c r="CB12" s="802"/>
      <c r="CC12" s="802"/>
      <c r="CD12" s="802"/>
      <c r="CE12" s="802"/>
      <c r="CF12" s="802"/>
      <c r="CG12" s="803"/>
      <c r="CH12" s="804"/>
      <c r="CI12" s="805"/>
      <c r="CJ12" s="805"/>
      <c r="CK12" s="805"/>
      <c r="CL12" s="806"/>
      <c r="CM12" s="804"/>
      <c r="CN12" s="805"/>
      <c r="CO12" s="805"/>
      <c r="CP12" s="805"/>
      <c r="CQ12" s="806"/>
      <c r="CR12" s="804"/>
      <c r="CS12" s="805"/>
      <c r="CT12" s="805"/>
      <c r="CU12" s="805"/>
      <c r="CV12" s="806"/>
      <c r="CW12" s="804"/>
      <c r="CX12" s="805"/>
      <c r="CY12" s="805"/>
      <c r="CZ12" s="805"/>
      <c r="DA12" s="806"/>
      <c r="DB12" s="804"/>
      <c r="DC12" s="805"/>
      <c r="DD12" s="805"/>
      <c r="DE12" s="805"/>
      <c r="DF12" s="806"/>
      <c r="DG12" s="804"/>
      <c r="DH12" s="805"/>
      <c r="DI12" s="805"/>
      <c r="DJ12" s="805"/>
      <c r="DK12" s="806"/>
      <c r="DL12" s="804"/>
      <c r="DM12" s="805"/>
      <c r="DN12" s="805"/>
      <c r="DO12" s="805"/>
      <c r="DP12" s="806"/>
      <c r="DQ12" s="804"/>
      <c r="DR12" s="805"/>
      <c r="DS12" s="805"/>
      <c r="DT12" s="805"/>
      <c r="DU12" s="806"/>
      <c r="DV12" s="801"/>
      <c r="DW12" s="802"/>
      <c r="DX12" s="802"/>
      <c r="DY12" s="802"/>
      <c r="DZ12" s="807"/>
      <c r="EA12" s="230"/>
    </row>
    <row r="13" spans="1:131" s="231" customFormat="1" ht="26.25" customHeight="1" x14ac:dyDescent="0.15">
      <c r="A13" s="234">
        <v>7</v>
      </c>
      <c r="B13" s="808"/>
      <c r="C13" s="809"/>
      <c r="D13" s="809"/>
      <c r="E13" s="809"/>
      <c r="F13" s="809"/>
      <c r="G13" s="809"/>
      <c r="H13" s="809"/>
      <c r="I13" s="809"/>
      <c r="J13" s="809"/>
      <c r="K13" s="809"/>
      <c r="L13" s="809"/>
      <c r="M13" s="809"/>
      <c r="N13" s="809"/>
      <c r="O13" s="809"/>
      <c r="P13" s="810"/>
      <c r="Q13" s="811"/>
      <c r="R13" s="812"/>
      <c r="S13" s="812"/>
      <c r="T13" s="812"/>
      <c r="U13" s="812"/>
      <c r="V13" s="812"/>
      <c r="W13" s="812"/>
      <c r="X13" s="812"/>
      <c r="Y13" s="812"/>
      <c r="Z13" s="812"/>
      <c r="AA13" s="812"/>
      <c r="AB13" s="812"/>
      <c r="AC13" s="812"/>
      <c r="AD13" s="812"/>
      <c r="AE13" s="813"/>
      <c r="AF13" s="814"/>
      <c r="AG13" s="815"/>
      <c r="AH13" s="815"/>
      <c r="AI13" s="815"/>
      <c r="AJ13" s="816"/>
      <c r="AK13" s="797"/>
      <c r="AL13" s="798"/>
      <c r="AM13" s="798"/>
      <c r="AN13" s="798"/>
      <c r="AO13" s="798"/>
      <c r="AP13" s="798"/>
      <c r="AQ13" s="798"/>
      <c r="AR13" s="798"/>
      <c r="AS13" s="798"/>
      <c r="AT13" s="798"/>
      <c r="AU13" s="799"/>
      <c r="AV13" s="799"/>
      <c r="AW13" s="799"/>
      <c r="AX13" s="799"/>
      <c r="AY13" s="800"/>
      <c r="AZ13" s="228"/>
      <c r="BA13" s="228"/>
      <c r="BB13" s="228"/>
      <c r="BC13" s="228"/>
      <c r="BD13" s="228"/>
      <c r="BE13" s="229"/>
      <c r="BF13" s="229"/>
      <c r="BG13" s="229"/>
      <c r="BH13" s="229"/>
      <c r="BI13" s="229"/>
      <c r="BJ13" s="229"/>
      <c r="BK13" s="229"/>
      <c r="BL13" s="229"/>
      <c r="BM13" s="229"/>
      <c r="BN13" s="229"/>
      <c r="BO13" s="229"/>
      <c r="BP13" s="229"/>
      <c r="BQ13" s="234">
        <v>7</v>
      </c>
      <c r="BR13" s="235"/>
      <c r="BS13" s="801"/>
      <c r="BT13" s="802"/>
      <c r="BU13" s="802"/>
      <c r="BV13" s="802"/>
      <c r="BW13" s="802"/>
      <c r="BX13" s="802"/>
      <c r="BY13" s="802"/>
      <c r="BZ13" s="802"/>
      <c r="CA13" s="802"/>
      <c r="CB13" s="802"/>
      <c r="CC13" s="802"/>
      <c r="CD13" s="802"/>
      <c r="CE13" s="802"/>
      <c r="CF13" s="802"/>
      <c r="CG13" s="803"/>
      <c r="CH13" s="804"/>
      <c r="CI13" s="805"/>
      <c r="CJ13" s="805"/>
      <c r="CK13" s="805"/>
      <c r="CL13" s="806"/>
      <c r="CM13" s="804"/>
      <c r="CN13" s="805"/>
      <c r="CO13" s="805"/>
      <c r="CP13" s="805"/>
      <c r="CQ13" s="806"/>
      <c r="CR13" s="804"/>
      <c r="CS13" s="805"/>
      <c r="CT13" s="805"/>
      <c r="CU13" s="805"/>
      <c r="CV13" s="806"/>
      <c r="CW13" s="804"/>
      <c r="CX13" s="805"/>
      <c r="CY13" s="805"/>
      <c r="CZ13" s="805"/>
      <c r="DA13" s="806"/>
      <c r="DB13" s="804"/>
      <c r="DC13" s="805"/>
      <c r="DD13" s="805"/>
      <c r="DE13" s="805"/>
      <c r="DF13" s="806"/>
      <c r="DG13" s="804"/>
      <c r="DH13" s="805"/>
      <c r="DI13" s="805"/>
      <c r="DJ13" s="805"/>
      <c r="DK13" s="806"/>
      <c r="DL13" s="804"/>
      <c r="DM13" s="805"/>
      <c r="DN13" s="805"/>
      <c r="DO13" s="805"/>
      <c r="DP13" s="806"/>
      <c r="DQ13" s="804"/>
      <c r="DR13" s="805"/>
      <c r="DS13" s="805"/>
      <c r="DT13" s="805"/>
      <c r="DU13" s="806"/>
      <c r="DV13" s="801"/>
      <c r="DW13" s="802"/>
      <c r="DX13" s="802"/>
      <c r="DY13" s="802"/>
      <c r="DZ13" s="807"/>
      <c r="EA13" s="230"/>
    </row>
    <row r="14" spans="1:131" s="231" customFormat="1" ht="26.25" customHeight="1" x14ac:dyDescent="0.15">
      <c r="A14" s="234">
        <v>8</v>
      </c>
      <c r="B14" s="808"/>
      <c r="C14" s="809"/>
      <c r="D14" s="809"/>
      <c r="E14" s="809"/>
      <c r="F14" s="809"/>
      <c r="G14" s="809"/>
      <c r="H14" s="809"/>
      <c r="I14" s="809"/>
      <c r="J14" s="809"/>
      <c r="K14" s="809"/>
      <c r="L14" s="809"/>
      <c r="M14" s="809"/>
      <c r="N14" s="809"/>
      <c r="O14" s="809"/>
      <c r="P14" s="810"/>
      <c r="Q14" s="811"/>
      <c r="R14" s="812"/>
      <c r="S14" s="812"/>
      <c r="T14" s="812"/>
      <c r="U14" s="812"/>
      <c r="V14" s="812"/>
      <c r="W14" s="812"/>
      <c r="X14" s="812"/>
      <c r="Y14" s="812"/>
      <c r="Z14" s="812"/>
      <c r="AA14" s="812"/>
      <c r="AB14" s="812"/>
      <c r="AC14" s="812"/>
      <c r="AD14" s="812"/>
      <c r="AE14" s="813"/>
      <c r="AF14" s="814"/>
      <c r="AG14" s="815"/>
      <c r="AH14" s="815"/>
      <c r="AI14" s="815"/>
      <c r="AJ14" s="816"/>
      <c r="AK14" s="797"/>
      <c r="AL14" s="798"/>
      <c r="AM14" s="798"/>
      <c r="AN14" s="798"/>
      <c r="AO14" s="798"/>
      <c r="AP14" s="798"/>
      <c r="AQ14" s="798"/>
      <c r="AR14" s="798"/>
      <c r="AS14" s="798"/>
      <c r="AT14" s="798"/>
      <c r="AU14" s="799"/>
      <c r="AV14" s="799"/>
      <c r="AW14" s="799"/>
      <c r="AX14" s="799"/>
      <c r="AY14" s="800"/>
      <c r="AZ14" s="228"/>
      <c r="BA14" s="228"/>
      <c r="BB14" s="228"/>
      <c r="BC14" s="228"/>
      <c r="BD14" s="228"/>
      <c r="BE14" s="229"/>
      <c r="BF14" s="229"/>
      <c r="BG14" s="229"/>
      <c r="BH14" s="229"/>
      <c r="BI14" s="229"/>
      <c r="BJ14" s="229"/>
      <c r="BK14" s="229"/>
      <c r="BL14" s="229"/>
      <c r="BM14" s="229"/>
      <c r="BN14" s="229"/>
      <c r="BO14" s="229"/>
      <c r="BP14" s="229"/>
      <c r="BQ14" s="234">
        <v>8</v>
      </c>
      <c r="BR14" s="235"/>
      <c r="BS14" s="801"/>
      <c r="BT14" s="802"/>
      <c r="BU14" s="802"/>
      <c r="BV14" s="802"/>
      <c r="BW14" s="802"/>
      <c r="BX14" s="802"/>
      <c r="BY14" s="802"/>
      <c r="BZ14" s="802"/>
      <c r="CA14" s="802"/>
      <c r="CB14" s="802"/>
      <c r="CC14" s="802"/>
      <c r="CD14" s="802"/>
      <c r="CE14" s="802"/>
      <c r="CF14" s="802"/>
      <c r="CG14" s="803"/>
      <c r="CH14" s="804"/>
      <c r="CI14" s="805"/>
      <c r="CJ14" s="805"/>
      <c r="CK14" s="805"/>
      <c r="CL14" s="806"/>
      <c r="CM14" s="804"/>
      <c r="CN14" s="805"/>
      <c r="CO14" s="805"/>
      <c r="CP14" s="805"/>
      <c r="CQ14" s="806"/>
      <c r="CR14" s="804"/>
      <c r="CS14" s="805"/>
      <c r="CT14" s="805"/>
      <c r="CU14" s="805"/>
      <c r="CV14" s="806"/>
      <c r="CW14" s="804"/>
      <c r="CX14" s="805"/>
      <c r="CY14" s="805"/>
      <c r="CZ14" s="805"/>
      <c r="DA14" s="806"/>
      <c r="DB14" s="804"/>
      <c r="DC14" s="805"/>
      <c r="DD14" s="805"/>
      <c r="DE14" s="805"/>
      <c r="DF14" s="806"/>
      <c r="DG14" s="804"/>
      <c r="DH14" s="805"/>
      <c r="DI14" s="805"/>
      <c r="DJ14" s="805"/>
      <c r="DK14" s="806"/>
      <c r="DL14" s="804"/>
      <c r="DM14" s="805"/>
      <c r="DN14" s="805"/>
      <c r="DO14" s="805"/>
      <c r="DP14" s="806"/>
      <c r="DQ14" s="804"/>
      <c r="DR14" s="805"/>
      <c r="DS14" s="805"/>
      <c r="DT14" s="805"/>
      <c r="DU14" s="806"/>
      <c r="DV14" s="801"/>
      <c r="DW14" s="802"/>
      <c r="DX14" s="802"/>
      <c r="DY14" s="802"/>
      <c r="DZ14" s="807"/>
      <c r="EA14" s="230"/>
    </row>
    <row r="15" spans="1:131" s="231" customFormat="1" ht="26.25" customHeight="1" x14ac:dyDescent="0.15">
      <c r="A15" s="234">
        <v>9</v>
      </c>
      <c r="B15" s="808"/>
      <c r="C15" s="809"/>
      <c r="D15" s="809"/>
      <c r="E15" s="809"/>
      <c r="F15" s="809"/>
      <c r="G15" s="809"/>
      <c r="H15" s="809"/>
      <c r="I15" s="809"/>
      <c r="J15" s="809"/>
      <c r="K15" s="809"/>
      <c r="L15" s="809"/>
      <c r="M15" s="809"/>
      <c r="N15" s="809"/>
      <c r="O15" s="809"/>
      <c r="P15" s="810"/>
      <c r="Q15" s="811"/>
      <c r="R15" s="812"/>
      <c r="S15" s="812"/>
      <c r="T15" s="812"/>
      <c r="U15" s="812"/>
      <c r="V15" s="812"/>
      <c r="W15" s="812"/>
      <c r="X15" s="812"/>
      <c r="Y15" s="812"/>
      <c r="Z15" s="812"/>
      <c r="AA15" s="812"/>
      <c r="AB15" s="812"/>
      <c r="AC15" s="812"/>
      <c r="AD15" s="812"/>
      <c r="AE15" s="813"/>
      <c r="AF15" s="814"/>
      <c r="AG15" s="815"/>
      <c r="AH15" s="815"/>
      <c r="AI15" s="815"/>
      <c r="AJ15" s="816"/>
      <c r="AK15" s="797"/>
      <c r="AL15" s="798"/>
      <c r="AM15" s="798"/>
      <c r="AN15" s="798"/>
      <c r="AO15" s="798"/>
      <c r="AP15" s="798"/>
      <c r="AQ15" s="798"/>
      <c r="AR15" s="798"/>
      <c r="AS15" s="798"/>
      <c r="AT15" s="798"/>
      <c r="AU15" s="799"/>
      <c r="AV15" s="799"/>
      <c r="AW15" s="799"/>
      <c r="AX15" s="799"/>
      <c r="AY15" s="800"/>
      <c r="AZ15" s="228"/>
      <c r="BA15" s="228"/>
      <c r="BB15" s="228"/>
      <c r="BC15" s="228"/>
      <c r="BD15" s="228"/>
      <c r="BE15" s="229"/>
      <c r="BF15" s="229"/>
      <c r="BG15" s="229"/>
      <c r="BH15" s="229"/>
      <c r="BI15" s="229"/>
      <c r="BJ15" s="229"/>
      <c r="BK15" s="229"/>
      <c r="BL15" s="229"/>
      <c r="BM15" s="229"/>
      <c r="BN15" s="229"/>
      <c r="BO15" s="229"/>
      <c r="BP15" s="229"/>
      <c r="BQ15" s="234">
        <v>9</v>
      </c>
      <c r="BR15" s="235"/>
      <c r="BS15" s="801"/>
      <c r="BT15" s="802"/>
      <c r="BU15" s="802"/>
      <c r="BV15" s="802"/>
      <c r="BW15" s="802"/>
      <c r="BX15" s="802"/>
      <c r="BY15" s="802"/>
      <c r="BZ15" s="802"/>
      <c r="CA15" s="802"/>
      <c r="CB15" s="802"/>
      <c r="CC15" s="802"/>
      <c r="CD15" s="802"/>
      <c r="CE15" s="802"/>
      <c r="CF15" s="802"/>
      <c r="CG15" s="803"/>
      <c r="CH15" s="804"/>
      <c r="CI15" s="805"/>
      <c r="CJ15" s="805"/>
      <c r="CK15" s="805"/>
      <c r="CL15" s="806"/>
      <c r="CM15" s="804"/>
      <c r="CN15" s="805"/>
      <c r="CO15" s="805"/>
      <c r="CP15" s="805"/>
      <c r="CQ15" s="806"/>
      <c r="CR15" s="804"/>
      <c r="CS15" s="805"/>
      <c r="CT15" s="805"/>
      <c r="CU15" s="805"/>
      <c r="CV15" s="806"/>
      <c r="CW15" s="804"/>
      <c r="CX15" s="805"/>
      <c r="CY15" s="805"/>
      <c r="CZ15" s="805"/>
      <c r="DA15" s="806"/>
      <c r="DB15" s="804"/>
      <c r="DC15" s="805"/>
      <c r="DD15" s="805"/>
      <c r="DE15" s="805"/>
      <c r="DF15" s="806"/>
      <c r="DG15" s="804"/>
      <c r="DH15" s="805"/>
      <c r="DI15" s="805"/>
      <c r="DJ15" s="805"/>
      <c r="DK15" s="806"/>
      <c r="DL15" s="804"/>
      <c r="DM15" s="805"/>
      <c r="DN15" s="805"/>
      <c r="DO15" s="805"/>
      <c r="DP15" s="806"/>
      <c r="DQ15" s="804"/>
      <c r="DR15" s="805"/>
      <c r="DS15" s="805"/>
      <c r="DT15" s="805"/>
      <c r="DU15" s="806"/>
      <c r="DV15" s="801"/>
      <c r="DW15" s="802"/>
      <c r="DX15" s="802"/>
      <c r="DY15" s="802"/>
      <c r="DZ15" s="807"/>
      <c r="EA15" s="230"/>
    </row>
    <row r="16" spans="1:131" s="231" customFormat="1" ht="26.25" customHeight="1" x14ac:dyDescent="0.15">
      <c r="A16" s="234">
        <v>10</v>
      </c>
      <c r="B16" s="808"/>
      <c r="C16" s="809"/>
      <c r="D16" s="809"/>
      <c r="E16" s="809"/>
      <c r="F16" s="809"/>
      <c r="G16" s="809"/>
      <c r="H16" s="809"/>
      <c r="I16" s="809"/>
      <c r="J16" s="809"/>
      <c r="K16" s="809"/>
      <c r="L16" s="809"/>
      <c r="M16" s="809"/>
      <c r="N16" s="809"/>
      <c r="O16" s="809"/>
      <c r="P16" s="810"/>
      <c r="Q16" s="811"/>
      <c r="R16" s="812"/>
      <c r="S16" s="812"/>
      <c r="T16" s="812"/>
      <c r="U16" s="812"/>
      <c r="V16" s="812"/>
      <c r="W16" s="812"/>
      <c r="X16" s="812"/>
      <c r="Y16" s="812"/>
      <c r="Z16" s="812"/>
      <c r="AA16" s="812"/>
      <c r="AB16" s="812"/>
      <c r="AC16" s="812"/>
      <c r="AD16" s="812"/>
      <c r="AE16" s="813"/>
      <c r="AF16" s="814"/>
      <c r="AG16" s="815"/>
      <c r="AH16" s="815"/>
      <c r="AI16" s="815"/>
      <c r="AJ16" s="816"/>
      <c r="AK16" s="797"/>
      <c r="AL16" s="798"/>
      <c r="AM16" s="798"/>
      <c r="AN16" s="798"/>
      <c r="AO16" s="798"/>
      <c r="AP16" s="798"/>
      <c r="AQ16" s="798"/>
      <c r="AR16" s="798"/>
      <c r="AS16" s="798"/>
      <c r="AT16" s="798"/>
      <c r="AU16" s="799"/>
      <c r="AV16" s="799"/>
      <c r="AW16" s="799"/>
      <c r="AX16" s="799"/>
      <c r="AY16" s="800"/>
      <c r="AZ16" s="228"/>
      <c r="BA16" s="228"/>
      <c r="BB16" s="228"/>
      <c r="BC16" s="228"/>
      <c r="BD16" s="228"/>
      <c r="BE16" s="229"/>
      <c r="BF16" s="229"/>
      <c r="BG16" s="229"/>
      <c r="BH16" s="229"/>
      <c r="BI16" s="229"/>
      <c r="BJ16" s="229"/>
      <c r="BK16" s="229"/>
      <c r="BL16" s="229"/>
      <c r="BM16" s="229"/>
      <c r="BN16" s="229"/>
      <c r="BO16" s="229"/>
      <c r="BP16" s="229"/>
      <c r="BQ16" s="234">
        <v>10</v>
      </c>
      <c r="BR16" s="235"/>
      <c r="BS16" s="801"/>
      <c r="BT16" s="802"/>
      <c r="BU16" s="802"/>
      <c r="BV16" s="802"/>
      <c r="BW16" s="802"/>
      <c r="BX16" s="802"/>
      <c r="BY16" s="802"/>
      <c r="BZ16" s="802"/>
      <c r="CA16" s="802"/>
      <c r="CB16" s="802"/>
      <c r="CC16" s="802"/>
      <c r="CD16" s="802"/>
      <c r="CE16" s="802"/>
      <c r="CF16" s="802"/>
      <c r="CG16" s="803"/>
      <c r="CH16" s="804"/>
      <c r="CI16" s="805"/>
      <c r="CJ16" s="805"/>
      <c r="CK16" s="805"/>
      <c r="CL16" s="806"/>
      <c r="CM16" s="804"/>
      <c r="CN16" s="805"/>
      <c r="CO16" s="805"/>
      <c r="CP16" s="805"/>
      <c r="CQ16" s="806"/>
      <c r="CR16" s="804"/>
      <c r="CS16" s="805"/>
      <c r="CT16" s="805"/>
      <c r="CU16" s="805"/>
      <c r="CV16" s="806"/>
      <c r="CW16" s="804"/>
      <c r="CX16" s="805"/>
      <c r="CY16" s="805"/>
      <c r="CZ16" s="805"/>
      <c r="DA16" s="806"/>
      <c r="DB16" s="804"/>
      <c r="DC16" s="805"/>
      <c r="DD16" s="805"/>
      <c r="DE16" s="805"/>
      <c r="DF16" s="806"/>
      <c r="DG16" s="804"/>
      <c r="DH16" s="805"/>
      <c r="DI16" s="805"/>
      <c r="DJ16" s="805"/>
      <c r="DK16" s="806"/>
      <c r="DL16" s="804"/>
      <c r="DM16" s="805"/>
      <c r="DN16" s="805"/>
      <c r="DO16" s="805"/>
      <c r="DP16" s="806"/>
      <c r="DQ16" s="804"/>
      <c r="DR16" s="805"/>
      <c r="DS16" s="805"/>
      <c r="DT16" s="805"/>
      <c r="DU16" s="806"/>
      <c r="DV16" s="801"/>
      <c r="DW16" s="802"/>
      <c r="DX16" s="802"/>
      <c r="DY16" s="802"/>
      <c r="DZ16" s="807"/>
      <c r="EA16" s="230"/>
    </row>
    <row r="17" spans="1:131" s="231" customFormat="1" ht="26.25" customHeight="1" x14ac:dyDescent="0.15">
      <c r="A17" s="234">
        <v>11</v>
      </c>
      <c r="B17" s="808"/>
      <c r="C17" s="809"/>
      <c r="D17" s="809"/>
      <c r="E17" s="809"/>
      <c r="F17" s="809"/>
      <c r="G17" s="809"/>
      <c r="H17" s="809"/>
      <c r="I17" s="809"/>
      <c r="J17" s="809"/>
      <c r="K17" s="809"/>
      <c r="L17" s="809"/>
      <c r="M17" s="809"/>
      <c r="N17" s="809"/>
      <c r="O17" s="809"/>
      <c r="P17" s="810"/>
      <c r="Q17" s="811"/>
      <c r="R17" s="812"/>
      <c r="S17" s="812"/>
      <c r="T17" s="812"/>
      <c r="U17" s="812"/>
      <c r="V17" s="812"/>
      <c r="W17" s="812"/>
      <c r="X17" s="812"/>
      <c r="Y17" s="812"/>
      <c r="Z17" s="812"/>
      <c r="AA17" s="812"/>
      <c r="AB17" s="812"/>
      <c r="AC17" s="812"/>
      <c r="AD17" s="812"/>
      <c r="AE17" s="813"/>
      <c r="AF17" s="814"/>
      <c r="AG17" s="815"/>
      <c r="AH17" s="815"/>
      <c r="AI17" s="815"/>
      <c r="AJ17" s="816"/>
      <c r="AK17" s="797"/>
      <c r="AL17" s="798"/>
      <c r="AM17" s="798"/>
      <c r="AN17" s="798"/>
      <c r="AO17" s="798"/>
      <c r="AP17" s="798"/>
      <c r="AQ17" s="798"/>
      <c r="AR17" s="798"/>
      <c r="AS17" s="798"/>
      <c r="AT17" s="798"/>
      <c r="AU17" s="799"/>
      <c r="AV17" s="799"/>
      <c r="AW17" s="799"/>
      <c r="AX17" s="799"/>
      <c r="AY17" s="800"/>
      <c r="AZ17" s="228"/>
      <c r="BA17" s="228"/>
      <c r="BB17" s="228"/>
      <c r="BC17" s="228"/>
      <c r="BD17" s="228"/>
      <c r="BE17" s="229"/>
      <c r="BF17" s="229"/>
      <c r="BG17" s="229"/>
      <c r="BH17" s="229"/>
      <c r="BI17" s="229"/>
      <c r="BJ17" s="229"/>
      <c r="BK17" s="229"/>
      <c r="BL17" s="229"/>
      <c r="BM17" s="229"/>
      <c r="BN17" s="229"/>
      <c r="BO17" s="229"/>
      <c r="BP17" s="229"/>
      <c r="BQ17" s="234">
        <v>11</v>
      </c>
      <c r="BR17" s="235"/>
      <c r="BS17" s="801"/>
      <c r="BT17" s="802"/>
      <c r="BU17" s="802"/>
      <c r="BV17" s="802"/>
      <c r="BW17" s="802"/>
      <c r="BX17" s="802"/>
      <c r="BY17" s="802"/>
      <c r="BZ17" s="802"/>
      <c r="CA17" s="802"/>
      <c r="CB17" s="802"/>
      <c r="CC17" s="802"/>
      <c r="CD17" s="802"/>
      <c r="CE17" s="802"/>
      <c r="CF17" s="802"/>
      <c r="CG17" s="803"/>
      <c r="CH17" s="804"/>
      <c r="CI17" s="805"/>
      <c r="CJ17" s="805"/>
      <c r="CK17" s="805"/>
      <c r="CL17" s="806"/>
      <c r="CM17" s="804"/>
      <c r="CN17" s="805"/>
      <c r="CO17" s="805"/>
      <c r="CP17" s="805"/>
      <c r="CQ17" s="806"/>
      <c r="CR17" s="804"/>
      <c r="CS17" s="805"/>
      <c r="CT17" s="805"/>
      <c r="CU17" s="805"/>
      <c r="CV17" s="806"/>
      <c r="CW17" s="804"/>
      <c r="CX17" s="805"/>
      <c r="CY17" s="805"/>
      <c r="CZ17" s="805"/>
      <c r="DA17" s="806"/>
      <c r="DB17" s="804"/>
      <c r="DC17" s="805"/>
      <c r="DD17" s="805"/>
      <c r="DE17" s="805"/>
      <c r="DF17" s="806"/>
      <c r="DG17" s="804"/>
      <c r="DH17" s="805"/>
      <c r="DI17" s="805"/>
      <c r="DJ17" s="805"/>
      <c r="DK17" s="806"/>
      <c r="DL17" s="804"/>
      <c r="DM17" s="805"/>
      <c r="DN17" s="805"/>
      <c r="DO17" s="805"/>
      <c r="DP17" s="806"/>
      <c r="DQ17" s="804"/>
      <c r="DR17" s="805"/>
      <c r="DS17" s="805"/>
      <c r="DT17" s="805"/>
      <c r="DU17" s="806"/>
      <c r="DV17" s="801"/>
      <c r="DW17" s="802"/>
      <c r="DX17" s="802"/>
      <c r="DY17" s="802"/>
      <c r="DZ17" s="807"/>
      <c r="EA17" s="230"/>
    </row>
    <row r="18" spans="1:131" s="231" customFormat="1" ht="26.25" customHeight="1" x14ac:dyDescent="0.15">
      <c r="A18" s="234">
        <v>12</v>
      </c>
      <c r="B18" s="808"/>
      <c r="C18" s="809"/>
      <c r="D18" s="809"/>
      <c r="E18" s="809"/>
      <c r="F18" s="809"/>
      <c r="G18" s="809"/>
      <c r="H18" s="809"/>
      <c r="I18" s="809"/>
      <c r="J18" s="809"/>
      <c r="K18" s="809"/>
      <c r="L18" s="809"/>
      <c r="M18" s="809"/>
      <c r="N18" s="809"/>
      <c r="O18" s="809"/>
      <c r="P18" s="810"/>
      <c r="Q18" s="811"/>
      <c r="R18" s="812"/>
      <c r="S18" s="812"/>
      <c r="T18" s="812"/>
      <c r="U18" s="812"/>
      <c r="V18" s="812"/>
      <c r="W18" s="812"/>
      <c r="X18" s="812"/>
      <c r="Y18" s="812"/>
      <c r="Z18" s="812"/>
      <c r="AA18" s="812"/>
      <c r="AB18" s="812"/>
      <c r="AC18" s="812"/>
      <c r="AD18" s="812"/>
      <c r="AE18" s="813"/>
      <c r="AF18" s="814"/>
      <c r="AG18" s="815"/>
      <c r="AH18" s="815"/>
      <c r="AI18" s="815"/>
      <c r="AJ18" s="816"/>
      <c r="AK18" s="797"/>
      <c r="AL18" s="798"/>
      <c r="AM18" s="798"/>
      <c r="AN18" s="798"/>
      <c r="AO18" s="798"/>
      <c r="AP18" s="798"/>
      <c r="AQ18" s="798"/>
      <c r="AR18" s="798"/>
      <c r="AS18" s="798"/>
      <c r="AT18" s="798"/>
      <c r="AU18" s="799"/>
      <c r="AV18" s="799"/>
      <c r="AW18" s="799"/>
      <c r="AX18" s="799"/>
      <c r="AY18" s="800"/>
      <c r="AZ18" s="228"/>
      <c r="BA18" s="228"/>
      <c r="BB18" s="228"/>
      <c r="BC18" s="228"/>
      <c r="BD18" s="228"/>
      <c r="BE18" s="229"/>
      <c r="BF18" s="229"/>
      <c r="BG18" s="229"/>
      <c r="BH18" s="229"/>
      <c r="BI18" s="229"/>
      <c r="BJ18" s="229"/>
      <c r="BK18" s="229"/>
      <c r="BL18" s="229"/>
      <c r="BM18" s="229"/>
      <c r="BN18" s="229"/>
      <c r="BO18" s="229"/>
      <c r="BP18" s="229"/>
      <c r="BQ18" s="234">
        <v>12</v>
      </c>
      <c r="BR18" s="235"/>
      <c r="BS18" s="801"/>
      <c r="BT18" s="802"/>
      <c r="BU18" s="802"/>
      <c r="BV18" s="802"/>
      <c r="BW18" s="802"/>
      <c r="BX18" s="802"/>
      <c r="BY18" s="802"/>
      <c r="BZ18" s="802"/>
      <c r="CA18" s="802"/>
      <c r="CB18" s="802"/>
      <c r="CC18" s="802"/>
      <c r="CD18" s="802"/>
      <c r="CE18" s="802"/>
      <c r="CF18" s="802"/>
      <c r="CG18" s="803"/>
      <c r="CH18" s="804"/>
      <c r="CI18" s="805"/>
      <c r="CJ18" s="805"/>
      <c r="CK18" s="805"/>
      <c r="CL18" s="806"/>
      <c r="CM18" s="804"/>
      <c r="CN18" s="805"/>
      <c r="CO18" s="805"/>
      <c r="CP18" s="805"/>
      <c r="CQ18" s="806"/>
      <c r="CR18" s="804"/>
      <c r="CS18" s="805"/>
      <c r="CT18" s="805"/>
      <c r="CU18" s="805"/>
      <c r="CV18" s="806"/>
      <c r="CW18" s="804"/>
      <c r="CX18" s="805"/>
      <c r="CY18" s="805"/>
      <c r="CZ18" s="805"/>
      <c r="DA18" s="806"/>
      <c r="DB18" s="804"/>
      <c r="DC18" s="805"/>
      <c r="DD18" s="805"/>
      <c r="DE18" s="805"/>
      <c r="DF18" s="806"/>
      <c r="DG18" s="804"/>
      <c r="DH18" s="805"/>
      <c r="DI18" s="805"/>
      <c r="DJ18" s="805"/>
      <c r="DK18" s="806"/>
      <c r="DL18" s="804"/>
      <c r="DM18" s="805"/>
      <c r="DN18" s="805"/>
      <c r="DO18" s="805"/>
      <c r="DP18" s="806"/>
      <c r="DQ18" s="804"/>
      <c r="DR18" s="805"/>
      <c r="DS18" s="805"/>
      <c r="DT18" s="805"/>
      <c r="DU18" s="806"/>
      <c r="DV18" s="801"/>
      <c r="DW18" s="802"/>
      <c r="DX18" s="802"/>
      <c r="DY18" s="802"/>
      <c r="DZ18" s="807"/>
      <c r="EA18" s="230"/>
    </row>
    <row r="19" spans="1:131" s="231" customFormat="1" ht="26.25" customHeight="1" x14ac:dyDescent="0.15">
      <c r="A19" s="234">
        <v>13</v>
      </c>
      <c r="B19" s="808"/>
      <c r="C19" s="809"/>
      <c r="D19" s="809"/>
      <c r="E19" s="809"/>
      <c r="F19" s="809"/>
      <c r="G19" s="809"/>
      <c r="H19" s="809"/>
      <c r="I19" s="809"/>
      <c r="J19" s="809"/>
      <c r="K19" s="809"/>
      <c r="L19" s="809"/>
      <c r="M19" s="809"/>
      <c r="N19" s="809"/>
      <c r="O19" s="809"/>
      <c r="P19" s="810"/>
      <c r="Q19" s="811"/>
      <c r="R19" s="812"/>
      <c r="S19" s="812"/>
      <c r="T19" s="812"/>
      <c r="U19" s="812"/>
      <c r="V19" s="812"/>
      <c r="W19" s="812"/>
      <c r="X19" s="812"/>
      <c r="Y19" s="812"/>
      <c r="Z19" s="812"/>
      <c r="AA19" s="812"/>
      <c r="AB19" s="812"/>
      <c r="AC19" s="812"/>
      <c r="AD19" s="812"/>
      <c r="AE19" s="813"/>
      <c r="AF19" s="814"/>
      <c r="AG19" s="815"/>
      <c r="AH19" s="815"/>
      <c r="AI19" s="815"/>
      <c r="AJ19" s="816"/>
      <c r="AK19" s="797"/>
      <c r="AL19" s="798"/>
      <c r="AM19" s="798"/>
      <c r="AN19" s="798"/>
      <c r="AO19" s="798"/>
      <c r="AP19" s="798"/>
      <c r="AQ19" s="798"/>
      <c r="AR19" s="798"/>
      <c r="AS19" s="798"/>
      <c r="AT19" s="798"/>
      <c r="AU19" s="799"/>
      <c r="AV19" s="799"/>
      <c r="AW19" s="799"/>
      <c r="AX19" s="799"/>
      <c r="AY19" s="800"/>
      <c r="AZ19" s="228"/>
      <c r="BA19" s="228"/>
      <c r="BB19" s="228"/>
      <c r="BC19" s="228"/>
      <c r="BD19" s="228"/>
      <c r="BE19" s="229"/>
      <c r="BF19" s="229"/>
      <c r="BG19" s="229"/>
      <c r="BH19" s="229"/>
      <c r="BI19" s="229"/>
      <c r="BJ19" s="229"/>
      <c r="BK19" s="229"/>
      <c r="BL19" s="229"/>
      <c r="BM19" s="229"/>
      <c r="BN19" s="229"/>
      <c r="BO19" s="229"/>
      <c r="BP19" s="229"/>
      <c r="BQ19" s="234">
        <v>13</v>
      </c>
      <c r="BR19" s="235"/>
      <c r="BS19" s="801"/>
      <c r="BT19" s="802"/>
      <c r="BU19" s="802"/>
      <c r="BV19" s="802"/>
      <c r="BW19" s="802"/>
      <c r="BX19" s="802"/>
      <c r="BY19" s="802"/>
      <c r="BZ19" s="802"/>
      <c r="CA19" s="802"/>
      <c r="CB19" s="802"/>
      <c r="CC19" s="802"/>
      <c r="CD19" s="802"/>
      <c r="CE19" s="802"/>
      <c r="CF19" s="802"/>
      <c r="CG19" s="803"/>
      <c r="CH19" s="804"/>
      <c r="CI19" s="805"/>
      <c r="CJ19" s="805"/>
      <c r="CK19" s="805"/>
      <c r="CL19" s="806"/>
      <c r="CM19" s="804"/>
      <c r="CN19" s="805"/>
      <c r="CO19" s="805"/>
      <c r="CP19" s="805"/>
      <c r="CQ19" s="806"/>
      <c r="CR19" s="804"/>
      <c r="CS19" s="805"/>
      <c r="CT19" s="805"/>
      <c r="CU19" s="805"/>
      <c r="CV19" s="806"/>
      <c r="CW19" s="804"/>
      <c r="CX19" s="805"/>
      <c r="CY19" s="805"/>
      <c r="CZ19" s="805"/>
      <c r="DA19" s="806"/>
      <c r="DB19" s="804"/>
      <c r="DC19" s="805"/>
      <c r="DD19" s="805"/>
      <c r="DE19" s="805"/>
      <c r="DF19" s="806"/>
      <c r="DG19" s="804"/>
      <c r="DH19" s="805"/>
      <c r="DI19" s="805"/>
      <c r="DJ19" s="805"/>
      <c r="DK19" s="806"/>
      <c r="DL19" s="804"/>
      <c r="DM19" s="805"/>
      <c r="DN19" s="805"/>
      <c r="DO19" s="805"/>
      <c r="DP19" s="806"/>
      <c r="DQ19" s="804"/>
      <c r="DR19" s="805"/>
      <c r="DS19" s="805"/>
      <c r="DT19" s="805"/>
      <c r="DU19" s="806"/>
      <c r="DV19" s="801"/>
      <c r="DW19" s="802"/>
      <c r="DX19" s="802"/>
      <c r="DY19" s="802"/>
      <c r="DZ19" s="807"/>
      <c r="EA19" s="230"/>
    </row>
    <row r="20" spans="1:131" s="231" customFormat="1" ht="26.25" customHeight="1" x14ac:dyDescent="0.15">
      <c r="A20" s="234">
        <v>14</v>
      </c>
      <c r="B20" s="808"/>
      <c r="C20" s="809"/>
      <c r="D20" s="809"/>
      <c r="E20" s="809"/>
      <c r="F20" s="809"/>
      <c r="G20" s="809"/>
      <c r="H20" s="809"/>
      <c r="I20" s="809"/>
      <c r="J20" s="809"/>
      <c r="K20" s="809"/>
      <c r="L20" s="809"/>
      <c r="M20" s="809"/>
      <c r="N20" s="809"/>
      <c r="O20" s="809"/>
      <c r="P20" s="810"/>
      <c r="Q20" s="811"/>
      <c r="R20" s="812"/>
      <c r="S20" s="812"/>
      <c r="T20" s="812"/>
      <c r="U20" s="812"/>
      <c r="V20" s="812"/>
      <c r="W20" s="812"/>
      <c r="X20" s="812"/>
      <c r="Y20" s="812"/>
      <c r="Z20" s="812"/>
      <c r="AA20" s="812"/>
      <c r="AB20" s="812"/>
      <c r="AC20" s="812"/>
      <c r="AD20" s="812"/>
      <c r="AE20" s="813"/>
      <c r="AF20" s="814"/>
      <c r="AG20" s="815"/>
      <c r="AH20" s="815"/>
      <c r="AI20" s="815"/>
      <c r="AJ20" s="816"/>
      <c r="AK20" s="797"/>
      <c r="AL20" s="798"/>
      <c r="AM20" s="798"/>
      <c r="AN20" s="798"/>
      <c r="AO20" s="798"/>
      <c r="AP20" s="798"/>
      <c r="AQ20" s="798"/>
      <c r="AR20" s="798"/>
      <c r="AS20" s="798"/>
      <c r="AT20" s="798"/>
      <c r="AU20" s="799"/>
      <c r="AV20" s="799"/>
      <c r="AW20" s="799"/>
      <c r="AX20" s="799"/>
      <c r="AY20" s="800"/>
      <c r="AZ20" s="228"/>
      <c r="BA20" s="228"/>
      <c r="BB20" s="228"/>
      <c r="BC20" s="228"/>
      <c r="BD20" s="228"/>
      <c r="BE20" s="229"/>
      <c r="BF20" s="229"/>
      <c r="BG20" s="229"/>
      <c r="BH20" s="229"/>
      <c r="BI20" s="229"/>
      <c r="BJ20" s="229"/>
      <c r="BK20" s="229"/>
      <c r="BL20" s="229"/>
      <c r="BM20" s="229"/>
      <c r="BN20" s="229"/>
      <c r="BO20" s="229"/>
      <c r="BP20" s="229"/>
      <c r="BQ20" s="234">
        <v>14</v>
      </c>
      <c r="BR20" s="235"/>
      <c r="BS20" s="801"/>
      <c r="BT20" s="802"/>
      <c r="BU20" s="802"/>
      <c r="BV20" s="802"/>
      <c r="BW20" s="802"/>
      <c r="BX20" s="802"/>
      <c r="BY20" s="802"/>
      <c r="BZ20" s="802"/>
      <c r="CA20" s="802"/>
      <c r="CB20" s="802"/>
      <c r="CC20" s="802"/>
      <c r="CD20" s="802"/>
      <c r="CE20" s="802"/>
      <c r="CF20" s="802"/>
      <c r="CG20" s="803"/>
      <c r="CH20" s="804"/>
      <c r="CI20" s="805"/>
      <c r="CJ20" s="805"/>
      <c r="CK20" s="805"/>
      <c r="CL20" s="806"/>
      <c r="CM20" s="804"/>
      <c r="CN20" s="805"/>
      <c r="CO20" s="805"/>
      <c r="CP20" s="805"/>
      <c r="CQ20" s="806"/>
      <c r="CR20" s="804"/>
      <c r="CS20" s="805"/>
      <c r="CT20" s="805"/>
      <c r="CU20" s="805"/>
      <c r="CV20" s="806"/>
      <c r="CW20" s="804"/>
      <c r="CX20" s="805"/>
      <c r="CY20" s="805"/>
      <c r="CZ20" s="805"/>
      <c r="DA20" s="806"/>
      <c r="DB20" s="804"/>
      <c r="DC20" s="805"/>
      <c r="DD20" s="805"/>
      <c r="DE20" s="805"/>
      <c r="DF20" s="806"/>
      <c r="DG20" s="804"/>
      <c r="DH20" s="805"/>
      <c r="DI20" s="805"/>
      <c r="DJ20" s="805"/>
      <c r="DK20" s="806"/>
      <c r="DL20" s="804"/>
      <c r="DM20" s="805"/>
      <c r="DN20" s="805"/>
      <c r="DO20" s="805"/>
      <c r="DP20" s="806"/>
      <c r="DQ20" s="804"/>
      <c r="DR20" s="805"/>
      <c r="DS20" s="805"/>
      <c r="DT20" s="805"/>
      <c r="DU20" s="806"/>
      <c r="DV20" s="801"/>
      <c r="DW20" s="802"/>
      <c r="DX20" s="802"/>
      <c r="DY20" s="802"/>
      <c r="DZ20" s="807"/>
      <c r="EA20" s="230"/>
    </row>
    <row r="21" spans="1:131" s="231" customFormat="1" ht="26.25" customHeight="1" thickBot="1" x14ac:dyDescent="0.2">
      <c r="A21" s="234">
        <v>15</v>
      </c>
      <c r="B21" s="808"/>
      <c r="C21" s="809"/>
      <c r="D21" s="809"/>
      <c r="E21" s="809"/>
      <c r="F21" s="809"/>
      <c r="G21" s="809"/>
      <c r="H21" s="809"/>
      <c r="I21" s="809"/>
      <c r="J21" s="809"/>
      <c r="K21" s="809"/>
      <c r="L21" s="809"/>
      <c r="M21" s="809"/>
      <c r="N21" s="809"/>
      <c r="O21" s="809"/>
      <c r="P21" s="810"/>
      <c r="Q21" s="811"/>
      <c r="R21" s="812"/>
      <c r="S21" s="812"/>
      <c r="T21" s="812"/>
      <c r="U21" s="812"/>
      <c r="V21" s="812"/>
      <c r="W21" s="812"/>
      <c r="X21" s="812"/>
      <c r="Y21" s="812"/>
      <c r="Z21" s="812"/>
      <c r="AA21" s="812"/>
      <c r="AB21" s="812"/>
      <c r="AC21" s="812"/>
      <c r="AD21" s="812"/>
      <c r="AE21" s="813"/>
      <c r="AF21" s="814"/>
      <c r="AG21" s="815"/>
      <c r="AH21" s="815"/>
      <c r="AI21" s="815"/>
      <c r="AJ21" s="816"/>
      <c r="AK21" s="797"/>
      <c r="AL21" s="798"/>
      <c r="AM21" s="798"/>
      <c r="AN21" s="798"/>
      <c r="AO21" s="798"/>
      <c r="AP21" s="798"/>
      <c r="AQ21" s="798"/>
      <c r="AR21" s="798"/>
      <c r="AS21" s="798"/>
      <c r="AT21" s="798"/>
      <c r="AU21" s="799"/>
      <c r="AV21" s="799"/>
      <c r="AW21" s="799"/>
      <c r="AX21" s="799"/>
      <c r="AY21" s="800"/>
      <c r="AZ21" s="228"/>
      <c r="BA21" s="228"/>
      <c r="BB21" s="228"/>
      <c r="BC21" s="228"/>
      <c r="BD21" s="228"/>
      <c r="BE21" s="229"/>
      <c r="BF21" s="229"/>
      <c r="BG21" s="229"/>
      <c r="BH21" s="229"/>
      <c r="BI21" s="229"/>
      <c r="BJ21" s="229"/>
      <c r="BK21" s="229"/>
      <c r="BL21" s="229"/>
      <c r="BM21" s="229"/>
      <c r="BN21" s="229"/>
      <c r="BO21" s="229"/>
      <c r="BP21" s="229"/>
      <c r="BQ21" s="234">
        <v>15</v>
      </c>
      <c r="BR21" s="235"/>
      <c r="BS21" s="801"/>
      <c r="BT21" s="802"/>
      <c r="BU21" s="802"/>
      <c r="BV21" s="802"/>
      <c r="BW21" s="802"/>
      <c r="BX21" s="802"/>
      <c r="BY21" s="802"/>
      <c r="BZ21" s="802"/>
      <c r="CA21" s="802"/>
      <c r="CB21" s="802"/>
      <c r="CC21" s="802"/>
      <c r="CD21" s="802"/>
      <c r="CE21" s="802"/>
      <c r="CF21" s="802"/>
      <c r="CG21" s="803"/>
      <c r="CH21" s="804"/>
      <c r="CI21" s="805"/>
      <c r="CJ21" s="805"/>
      <c r="CK21" s="805"/>
      <c r="CL21" s="806"/>
      <c r="CM21" s="804"/>
      <c r="CN21" s="805"/>
      <c r="CO21" s="805"/>
      <c r="CP21" s="805"/>
      <c r="CQ21" s="806"/>
      <c r="CR21" s="804"/>
      <c r="CS21" s="805"/>
      <c r="CT21" s="805"/>
      <c r="CU21" s="805"/>
      <c r="CV21" s="806"/>
      <c r="CW21" s="804"/>
      <c r="CX21" s="805"/>
      <c r="CY21" s="805"/>
      <c r="CZ21" s="805"/>
      <c r="DA21" s="806"/>
      <c r="DB21" s="804"/>
      <c r="DC21" s="805"/>
      <c r="DD21" s="805"/>
      <c r="DE21" s="805"/>
      <c r="DF21" s="806"/>
      <c r="DG21" s="804"/>
      <c r="DH21" s="805"/>
      <c r="DI21" s="805"/>
      <c r="DJ21" s="805"/>
      <c r="DK21" s="806"/>
      <c r="DL21" s="804"/>
      <c r="DM21" s="805"/>
      <c r="DN21" s="805"/>
      <c r="DO21" s="805"/>
      <c r="DP21" s="806"/>
      <c r="DQ21" s="804"/>
      <c r="DR21" s="805"/>
      <c r="DS21" s="805"/>
      <c r="DT21" s="805"/>
      <c r="DU21" s="806"/>
      <c r="DV21" s="801"/>
      <c r="DW21" s="802"/>
      <c r="DX21" s="802"/>
      <c r="DY21" s="802"/>
      <c r="DZ21" s="807"/>
      <c r="EA21" s="230"/>
    </row>
    <row r="22" spans="1:131" s="231" customFormat="1" ht="26.25" customHeight="1" x14ac:dyDescent="0.15">
      <c r="A22" s="234">
        <v>16</v>
      </c>
      <c r="B22" s="808"/>
      <c r="C22" s="809"/>
      <c r="D22" s="809"/>
      <c r="E22" s="809"/>
      <c r="F22" s="809"/>
      <c r="G22" s="809"/>
      <c r="H22" s="809"/>
      <c r="I22" s="809"/>
      <c r="J22" s="809"/>
      <c r="K22" s="809"/>
      <c r="L22" s="809"/>
      <c r="M22" s="809"/>
      <c r="N22" s="809"/>
      <c r="O22" s="809"/>
      <c r="P22" s="810"/>
      <c r="Q22" s="827"/>
      <c r="R22" s="828"/>
      <c r="S22" s="828"/>
      <c r="T22" s="828"/>
      <c r="U22" s="828"/>
      <c r="V22" s="828"/>
      <c r="W22" s="828"/>
      <c r="X22" s="828"/>
      <c r="Y22" s="828"/>
      <c r="Z22" s="828"/>
      <c r="AA22" s="828"/>
      <c r="AB22" s="828"/>
      <c r="AC22" s="828"/>
      <c r="AD22" s="828"/>
      <c r="AE22" s="829"/>
      <c r="AF22" s="814"/>
      <c r="AG22" s="815"/>
      <c r="AH22" s="815"/>
      <c r="AI22" s="815"/>
      <c r="AJ22" s="816"/>
      <c r="AK22" s="830"/>
      <c r="AL22" s="831"/>
      <c r="AM22" s="831"/>
      <c r="AN22" s="831"/>
      <c r="AO22" s="831"/>
      <c r="AP22" s="831"/>
      <c r="AQ22" s="831"/>
      <c r="AR22" s="831"/>
      <c r="AS22" s="831"/>
      <c r="AT22" s="831"/>
      <c r="AU22" s="832"/>
      <c r="AV22" s="832"/>
      <c r="AW22" s="832"/>
      <c r="AX22" s="832"/>
      <c r="AY22" s="833"/>
      <c r="AZ22" s="834" t="s">
        <v>393</v>
      </c>
      <c r="BA22" s="834"/>
      <c r="BB22" s="834"/>
      <c r="BC22" s="834"/>
      <c r="BD22" s="835"/>
      <c r="BE22" s="229"/>
      <c r="BF22" s="229"/>
      <c r="BG22" s="229"/>
      <c r="BH22" s="229"/>
      <c r="BI22" s="229"/>
      <c r="BJ22" s="229"/>
      <c r="BK22" s="229"/>
      <c r="BL22" s="229"/>
      <c r="BM22" s="229"/>
      <c r="BN22" s="229"/>
      <c r="BO22" s="229"/>
      <c r="BP22" s="229"/>
      <c r="BQ22" s="234">
        <v>16</v>
      </c>
      <c r="BR22" s="235"/>
      <c r="BS22" s="801"/>
      <c r="BT22" s="802"/>
      <c r="BU22" s="802"/>
      <c r="BV22" s="802"/>
      <c r="BW22" s="802"/>
      <c r="BX22" s="802"/>
      <c r="BY22" s="802"/>
      <c r="BZ22" s="802"/>
      <c r="CA22" s="802"/>
      <c r="CB22" s="802"/>
      <c r="CC22" s="802"/>
      <c r="CD22" s="802"/>
      <c r="CE22" s="802"/>
      <c r="CF22" s="802"/>
      <c r="CG22" s="803"/>
      <c r="CH22" s="804"/>
      <c r="CI22" s="805"/>
      <c r="CJ22" s="805"/>
      <c r="CK22" s="805"/>
      <c r="CL22" s="806"/>
      <c r="CM22" s="804"/>
      <c r="CN22" s="805"/>
      <c r="CO22" s="805"/>
      <c r="CP22" s="805"/>
      <c r="CQ22" s="806"/>
      <c r="CR22" s="804"/>
      <c r="CS22" s="805"/>
      <c r="CT22" s="805"/>
      <c r="CU22" s="805"/>
      <c r="CV22" s="806"/>
      <c r="CW22" s="804"/>
      <c r="CX22" s="805"/>
      <c r="CY22" s="805"/>
      <c r="CZ22" s="805"/>
      <c r="DA22" s="806"/>
      <c r="DB22" s="804"/>
      <c r="DC22" s="805"/>
      <c r="DD22" s="805"/>
      <c r="DE22" s="805"/>
      <c r="DF22" s="806"/>
      <c r="DG22" s="804"/>
      <c r="DH22" s="805"/>
      <c r="DI22" s="805"/>
      <c r="DJ22" s="805"/>
      <c r="DK22" s="806"/>
      <c r="DL22" s="804"/>
      <c r="DM22" s="805"/>
      <c r="DN22" s="805"/>
      <c r="DO22" s="805"/>
      <c r="DP22" s="806"/>
      <c r="DQ22" s="804"/>
      <c r="DR22" s="805"/>
      <c r="DS22" s="805"/>
      <c r="DT22" s="805"/>
      <c r="DU22" s="806"/>
      <c r="DV22" s="801"/>
      <c r="DW22" s="802"/>
      <c r="DX22" s="802"/>
      <c r="DY22" s="802"/>
      <c r="DZ22" s="807"/>
      <c r="EA22" s="230"/>
    </row>
    <row r="23" spans="1:131" s="231" customFormat="1" ht="26.25" customHeight="1" thickBot="1" x14ac:dyDescent="0.2">
      <c r="A23" s="236" t="s">
        <v>394</v>
      </c>
      <c r="B23" s="817" t="s">
        <v>395</v>
      </c>
      <c r="C23" s="818"/>
      <c r="D23" s="818"/>
      <c r="E23" s="818"/>
      <c r="F23" s="818"/>
      <c r="G23" s="818"/>
      <c r="H23" s="818"/>
      <c r="I23" s="818"/>
      <c r="J23" s="818"/>
      <c r="K23" s="818"/>
      <c r="L23" s="818"/>
      <c r="M23" s="818"/>
      <c r="N23" s="818"/>
      <c r="O23" s="818"/>
      <c r="P23" s="819"/>
      <c r="Q23" s="820">
        <v>29803</v>
      </c>
      <c r="R23" s="821"/>
      <c r="S23" s="821"/>
      <c r="T23" s="821"/>
      <c r="U23" s="821"/>
      <c r="V23" s="821">
        <v>28294</v>
      </c>
      <c r="W23" s="821"/>
      <c r="X23" s="821"/>
      <c r="Y23" s="821"/>
      <c r="Z23" s="821"/>
      <c r="AA23" s="821">
        <v>1509</v>
      </c>
      <c r="AB23" s="821"/>
      <c r="AC23" s="821"/>
      <c r="AD23" s="821"/>
      <c r="AE23" s="822"/>
      <c r="AF23" s="823">
        <v>1458</v>
      </c>
      <c r="AG23" s="821"/>
      <c r="AH23" s="821"/>
      <c r="AI23" s="821"/>
      <c r="AJ23" s="824"/>
      <c r="AK23" s="825"/>
      <c r="AL23" s="826"/>
      <c r="AM23" s="826"/>
      <c r="AN23" s="826"/>
      <c r="AO23" s="826"/>
      <c r="AP23" s="821">
        <v>6598</v>
      </c>
      <c r="AQ23" s="821"/>
      <c r="AR23" s="821"/>
      <c r="AS23" s="821"/>
      <c r="AT23" s="821"/>
      <c r="AU23" s="837"/>
      <c r="AV23" s="837"/>
      <c r="AW23" s="837"/>
      <c r="AX23" s="837"/>
      <c r="AY23" s="838"/>
      <c r="AZ23" s="839" t="s">
        <v>396</v>
      </c>
      <c r="BA23" s="840"/>
      <c r="BB23" s="840"/>
      <c r="BC23" s="840"/>
      <c r="BD23" s="841"/>
      <c r="BE23" s="229"/>
      <c r="BF23" s="229"/>
      <c r="BG23" s="229"/>
      <c r="BH23" s="229"/>
      <c r="BI23" s="229"/>
      <c r="BJ23" s="229"/>
      <c r="BK23" s="229"/>
      <c r="BL23" s="229"/>
      <c r="BM23" s="229"/>
      <c r="BN23" s="229"/>
      <c r="BO23" s="229"/>
      <c r="BP23" s="229"/>
      <c r="BQ23" s="234">
        <v>17</v>
      </c>
      <c r="BR23" s="235"/>
      <c r="BS23" s="801"/>
      <c r="BT23" s="802"/>
      <c r="BU23" s="802"/>
      <c r="BV23" s="802"/>
      <c r="BW23" s="802"/>
      <c r="BX23" s="802"/>
      <c r="BY23" s="802"/>
      <c r="BZ23" s="802"/>
      <c r="CA23" s="802"/>
      <c r="CB23" s="802"/>
      <c r="CC23" s="802"/>
      <c r="CD23" s="802"/>
      <c r="CE23" s="802"/>
      <c r="CF23" s="802"/>
      <c r="CG23" s="803"/>
      <c r="CH23" s="804"/>
      <c r="CI23" s="805"/>
      <c r="CJ23" s="805"/>
      <c r="CK23" s="805"/>
      <c r="CL23" s="806"/>
      <c r="CM23" s="804"/>
      <c r="CN23" s="805"/>
      <c r="CO23" s="805"/>
      <c r="CP23" s="805"/>
      <c r="CQ23" s="806"/>
      <c r="CR23" s="804"/>
      <c r="CS23" s="805"/>
      <c r="CT23" s="805"/>
      <c r="CU23" s="805"/>
      <c r="CV23" s="806"/>
      <c r="CW23" s="804"/>
      <c r="CX23" s="805"/>
      <c r="CY23" s="805"/>
      <c r="CZ23" s="805"/>
      <c r="DA23" s="806"/>
      <c r="DB23" s="804"/>
      <c r="DC23" s="805"/>
      <c r="DD23" s="805"/>
      <c r="DE23" s="805"/>
      <c r="DF23" s="806"/>
      <c r="DG23" s="804"/>
      <c r="DH23" s="805"/>
      <c r="DI23" s="805"/>
      <c r="DJ23" s="805"/>
      <c r="DK23" s="806"/>
      <c r="DL23" s="804"/>
      <c r="DM23" s="805"/>
      <c r="DN23" s="805"/>
      <c r="DO23" s="805"/>
      <c r="DP23" s="806"/>
      <c r="DQ23" s="804"/>
      <c r="DR23" s="805"/>
      <c r="DS23" s="805"/>
      <c r="DT23" s="805"/>
      <c r="DU23" s="806"/>
      <c r="DV23" s="801"/>
      <c r="DW23" s="802"/>
      <c r="DX23" s="802"/>
      <c r="DY23" s="802"/>
      <c r="DZ23" s="807"/>
      <c r="EA23" s="230"/>
    </row>
    <row r="24" spans="1:131" s="231" customFormat="1" ht="26.25" customHeight="1" x14ac:dyDescent="0.15">
      <c r="A24" s="836" t="s">
        <v>397</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28"/>
      <c r="BA24" s="228"/>
      <c r="BB24" s="228"/>
      <c r="BC24" s="228"/>
      <c r="BD24" s="228"/>
      <c r="BE24" s="229"/>
      <c r="BF24" s="229"/>
      <c r="BG24" s="229"/>
      <c r="BH24" s="229"/>
      <c r="BI24" s="229"/>
      <c r="BJ24" s="229"/>
      <c r="BK24" s="229"/>
      <c r="BL24" s="229"/>
      <c r="BM24" s="229"/>
      <c r="BN24" s="229"/>
      <c r="BO24" s="229"/>
      <c r="BP24" s="229"/>
      <c r="BQ24" s="234">
        <v>18</v>
      </c>
      <c r="BR24" s="235"/>
      <c r="BS24" s="801"/>
      <c r="BT24" s="802"/>
      <c r="BU24" s="802"/>
      <c r="BV24" s="802"/>
      <c r="BW24" s="802"/>
      <c r="BX24" s="802"/>
      <c r="BY24" s="802"/>
      <c r="BZ24" s="802"/>
      <c r="CA24" s="802"/>
      <c r="CB24" s="802"/>
      <c r="CC24" s="802"/>
      <c r="CD24" s="802"/>
      <c r="CE24" s="802"/>
      <c r="CF24" s="802"/>
      <c r="CG24" s="803"/>
      <c r="CH24" s="804"/>
      <c r="CI24" s="805"/>
      <c r="CJ24" s="805"/>
      <c r="CK24" s="805"/>
      <c r="CL24" s="806"/>
      <c r="CM24" s="804"/>
      <c r="CN24" s="805"/>
      <c r="CO24" s="805"/>
      <c r="CP24" s="805"/>
      <c r="CQ24" s="806"/>
      <c r="CR24" s="804"/>
      <c r="CS24" s="805"/>
      <c r="CT24" s="805"/>
      <c r="CU24" s="805"/>
      <c r="CV24" s="806"/>
      <c r="CW24" s="804"/>
      <c r="CX24" s="805"/>
      <c r="CY24" s="805"/>
      <c r="CZ24" s="805"/>
      <c r="DA24" s="806"/>
      <c r="DB24" s="804"/>
      <c r="DC24" s="805"/>
      <c r="DD24" s="805"/>
      <c r="DE24" s="805"/>
      <c r="DF24" s="806"/>
      <c r="DG24" s="804"/>
      <c r="DH24" s="805"/>
      <c r="DI24" s="805"/>
      <c r="DJ24" s="805"/>
      <c r="DK24" s="806"/>
      <c r="DL24" s="804"/>
      <c r="DM24" s="805"/>
      <c r="DN24" s="805"/>
      <c r="DO24" s="805"/>
      <c r="DP24" s="806"/>
      <c r="DQ24" s="804"/>
      <c r="DR24" s="805"/>
      <c r="DS24" s="805"/>
      <c r="DT24" s="805"/>
      <c r="DU24" s="806"/>
      <c r="DV24" s="801"/>
      <c r="DW24" s="802"/>
      <c r="DX24" s="802"/>
      <c r="DY24" s="802"/>
      <c r="DZ24" s="807"/>
      <c r="EA24" s="230"/>
    </row>
    <row r="25" spans="1:131" ht="26.25" customHeight="1" thickBot="1" x14ac:dyDescent="0.2">
      <c r="A25" s="753" t="s">
        <v>398</v>
      </c>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228"/>
      <c r="BK25" s="228"/>
      <c r="BL25" s="228"/>
      <c r="BM25" s="228"/>
      <c r="BN25" s="228"/>
      <c r="BO25" s="237"/>
      <c r="BP25" s="237"/>
      <c r="BQ25" s="234">
        <v>19</v>
      </c>
      <c r="BR25" s="235"/>
      <c r="BS25" s="801"/>
      <c r="BT25" s="802"/>
      <c r="BU25" s="802"/>
      <c r="BV25" s="802"/>
      <c r="BW25" s="802"/>
      <c r="BX25" s="802"/>
      <c r="BY25" s="802"/>
      <c r="BZ25" s="802"/>
      <c r="CA25" s="802"/>
      <c r="CB25" s="802"/>
      <c r="CC25" s="802"/>
      <c r="CD25" s="802"/>
      <c r="CE25" s="802"/>
      <c r="CF25" s="802"/>
      <c r="CG25" s="803"/>
      <c r="CH25" s="804"/>
      <c r="CI25" s="805"/>
      <c r="CJ25" s="805"/>
      <c r="CK25" s="805"/>
      <c r="CL25" s="806"/>
      <c r="CM25" s="804"/>
      <c r="CN25" s="805"/>
      <c r="CO25" s="805"/>
      <c r="CP25" s="805"/>
      <c r="CQ25" s="806"/>
      <c r="CR25" s="804"/>
      <c r="CS25" s="805"/>
      <c r="CT25" s="805"/>
      <c r="CU25" s="805"/>
      <c r="CV25" s="806"/>
      <c r="CW25" s="804"/>
      <c r="CX25" s="805"/>
      <c r="CY25" s="805"/>
      <c r="CZ25" s="805"/>
      <c r="DA25" s="806"/>
      <c r="DB25" s="804"/>
      <c r="DC25" s="805"/>
      <c r="DD25" s="805"/>
      <c r="DE25" s="805"/>
      <c r="DF25" s="806"/>
      <c r="DG25" s="804"/>
      <c r="DH25" s="805"/>
      <c r="DI25" s="805"/>
      <c r="DJ25" s="805"/>
      <c r="DK25" s="806"/>
      <c r="DL25" s="804"/>
      <c r="DM25" s="805"/>
      <c r="DN25" s="805"/>
      <c r="DO25" s="805"/>
      <c r="DP25" s="806"/>
      <c r="DQ25" s="804"/>
      <c r="DR25" s="805"/>
      <c r="DS25" s="805"/>
      <c r="DT25" s="805"/>
      <c r="DU25" s="806"/>
      <c r="DV25" s="801"/>
      <c r="DW25" s="802"/>
      <c r="DX25" s="802"/>
      <c r="DY25" s="802"/>
      <c r="DZ25" s="807"/>
      <c r="EA25" s="226"/>
    </row>
    <row r="26" spans="1:131" ht="26.25" customHeight="1" x14ac:dyDescent="0.15">
      <c r="A26" s="755" t="s">
        <v>375</v>
      </c>
      <c r="B26" s="756"/>
      <c r="C26" s="756"/>
      <c r="D26" s="756"/>
      <c r="E26" s="756"/>
      <c r="F26" s="756"/>
      <c r="G26" s="756"/>
      <c r="H26" s="756"/>
      <c r="I26" s="756"/>
      <c r="J26" s="756"/>
      <c r="K26" s="756"/>
      <c r="L26" s="756"/>
      <c r="M26" s="756"/>
      <c r="N26" s="756"/>
      <c r="O26" s="756"/>
      <c r="P26" s="757"/>
      <c r="Q26" s="761" t="s">
        <v>399</v>
      </c>
      <c r="R26" s="762"/>
      <c r="S26" s="762"/>
      <c r="T26" s="762"/>
      <c r="U26" s="763"/>
      <c r="V26" s="761" t="s">
        <v>400</v>
      </c>
      <c r="W26" s="762"/>
      <c r="X26" s="762"/>
      <c r="Y26" s="762"/>
      <c r="Z26" s="763"/>
      <c r="AA26" s="761" t="s">
        <v>401</v>
      </c>
      <c r="AB26" s="762"/>
      <c r="AC26" s="762"/>
      <c r="AD26" s="762"/>
      <c r="AE26" s="762"/>
      <c r="AF26" s="842" t="s">
        <v>402</v>
      </c>
      <c r="AG26" s="843"/>
      <c r="AH26" s="843"/>
      <c r="AI26" s="843"/>
      <c r="AJ26" s="844"/>
      <c r="AK26" s="762" t="s">
        <v>403</v>
      </c>
      <c r="AL26" s="762"/>
      <c r="AM26" s="762"/>
      <c r="AN26" s="762"/>
      <c r="AO26" s="763"/>
      <c r="AP26" s="761" t="s">
        <v>404</v>
      </c>
      <c r="AQ26" s="762"/>
      <c r="AR26" s="762"/>
      <c r="AS26" s="762"/>
      <c r="AT26" s="763"/>
      <c r="AU26" s="761" t="s">
        <v>405</v>
      </c>
      <c r="AV26" s="762"/>
      <c r="AW26" s="762"/>
      <c r="AX26" s="762"/>
      <c r="AY26" s="763"/>
      <c r="AZ26" s="761" t="s">
        <v>406</v>
      </c>
      <c r="BA26" s="762"/>
      <c r="BB26" s="762"/>
      <c r="BC26" s="762"/>
      <c r="BD26" s="763"/>
      <c r="BE26" s="761" t="s">
        <v>382</v>
      </c>
      <c r="BF26" s="762"/>
      <c r="BG26" s="762"/>
      <c r="BH26" s="762"/>
      <c r="BI26" s="768"/>
      <c r="BJ26" s="228"/>
      <c r="BK26" s="228"/>
      <c r="BL26" s="228"/>
      <c r="BM26" s="228"/>
      <c r="BN26" s="228"/>
      <c r="BO26" s="237"/>
      <c r="BP26" s="237"/>
      <c r="BQ26" s="234">
        <v>20</v>
      </c>
      <c r="BR26" s="235"/>
      <c r="BS26" s="801"/>
      <c r="BT26" s="802"/>
      <c r="BU26" s="802"/>
      <c r="BV26" s="802"/>
      <c r="BW26" s="802"/>
      <c r="BX26" s="802"/>
      <c r="BY26" s="802"/>
      <c r="BZ26" s="802"/>
      <c r="CA26" s="802"/>
      <c r="CB26" s="802"/>
      <c r="CC26" s="802"/>
      <c r="CD26" s="802"/>
      <c r="CE26" s="802"/>
      <c r="CF26" s="802"/>
      <c r="CG26" s="803"/>
      <c r="CH26" s="804"/>
      <c r="CI26" s="805"/>
      <c r="CJ26" s="805"/>
      <c r="CK26" s="805"/>
      <c r="CL26" s="806"/>
      <c r="CM26" s="804"/>
      <c r="CN26" s="805"/>
      <c r="CO26" s="805"/>
      <c r="CP26" s="805"/>
      <c r="CQ26" s="806"/>
      <c r="CR26" s="804"/>
      <c r="CS26" s="805"/>
      <c r="CT26" s="805"/>
      <c r="CU26" s="805"/>
      <c r="CV26" s="806"/>
      <c r="CW26" s="804"/>
      <c r="CX26" s="805"/>
      <c r="CY26" s="805"/>
      <c r="CZ26" s="805"/>
      <c r="DA26" s="806"/>
      <c r="DB26" s="804"/>
      <c r="DC26" s="805"/>
      <c r="DD26" s="805"/>
      <c r="DE26" s="805"/>
      <c r="DF26" s="806"/>
      <c r="DG26" s="804"/>
      <c r="DH26" s="805"/>
      <c r="DI26" s="805"/>
      <c r="DJ26" s="805"/>
      <c r="DK26" s="806"/>
      <c r="DL26" s="804"/>
      <c r="DM26" s="805"/>
      <c r="DN26" s="805"/>
      <c r="DO26" s="805"/>
      <c r="DP26" s="806"/>
      <c r="DQ26" s="804"/>
      <c r="DR26" s="805"/>
      <c r="DS26" s="805"/>
      <c r="DT26" s="805"/>
      <c r="DU26" s="806"/>
      <c r="DV26" s="801"/>
      <c r="DW26" s="802"/>
      <c r="DX26" s="802"/>
      <c r="DY26" s="802"/>
      <c r="DZ26" s="807"/>
      <c r="EA26" s="226"/>
    </row>
    <row r="27" spans="1:131" ht="26.25" customHeight="1" thickBot="1" x14ac:dyDescent="0.2">
      <c r="A27" s="758"/>
      <c r="B27" s="759"/>
      <c r="C27" s="759"/>
      <c r="D27" s="759"/>
      <c r="E27" s="759"/>
      <c r="F27" s="759"/>
      <c r="G27" s="759"/>
      <c r="H27" s="759"/>
      <c r="I27" s="759"/>
      <c r="J27" s="759"/>
      <c r="K27" s="759"/>
      <c r="L27" s="759"/>
      <c r="M27" s="759"/>
      <c r="N27" s="759"/>
      <c r="O27" s="759"/>
      <c r="P27" s="760"/>
      <c r="Q27" s="764"/>
      <c r="R27" s="765"/>
      <c r="S27" s="765"/>
      <c r="T27" s="765"/>
      <c r="U27" s="766"/>
      <c r="V27" s="764"/>
      <c r="W27" s="765"/>
      <c r="X27" s="765"/>
      <c r="Y27" s="765"/>
      <c r="Z27" s="766"/>
      <c r="AA27" s="764"/>
      <c r="AB27" s="765"/>
      <c r="AC27" s="765"/>
      <c r="AD27" s="765"/>
      <c r="AE27" s="765"/>
      <c r="AF27" s="845"/>
      <c r="AG27" s="846"/>
      <c r="AH27" s="846"/>
      <c r="AI27" s="846"/>
      <c r="AJ27" s="847"/>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0"/>
      <c r="BJ27" s="228"/>
      <c r="BK27" s="228"/>
      <c r="BL27" s="228"/>
      <c r="BM27" s="228"/>
      <c r="BN27" s="228"/>
      <c r="BO27" s="237"/>
      <c r="BP27" s="237"/>
      <c r="BQ27" s="234">
        <v>21</v>
      </c>
      <c r="BR27" s="235"/>
      <c r="BS27" s="801"/>
      <c r="BT27" s="802"/>
      <c r="BU27" s="802"/>
      <c r="BV27" s="802"/>
      <c r="BW27" s="802"/>
      <c r="BX27" s="802"/>
      <c r="BY27" s="802"/>
      <c r="BZ27" s="802"/>
      <c r="CA27" s="802"/>
      <c r="CB27" s="802"/>
      <c r="CC27" s="802"/>
      <c r="CD27" s="802"/>
      <c r="CE27" s="802"/>
      <c r="CF27" s="802"/>
      <c r="CG27" s="803"/>
      <c r="CH27" s="804"/>
      <c r="CI27" s="805"/>
      <c r="CJ27" s="805"/>
      <c r="CK27" s="805"/>
      <c r="CL27" s="806"/>
      <c r="CM27" s="804"/>
      <c r="CN27" s="805"/>
      <c r="CO27" s="805"/>
      <c r="CP27" s="805"/>
      <c r="CQ27" s="806"/>
      <c r="CR27" s="804"/>
      <c r="CS27" s="805"/>
      <c r="CT27" s="805"/>
      <c r="CU27" s="805"/>
      <c r="CV27" s="806"/>
      <c r="CW27" s="804"/>
      <c r="CX27" s="805"/>
      <c r="CY27" s="805"/>
      <c r="CZ27" s="805"/>
      <c r="DA27" s="806"/>
      <c r="DB27" s="804"/>
      <c r="DC27" s="805"/>
      <c r="DD27" s="805"/>
      <c r="DE27" s="805"/>
      <c r="DF27" s="806"/>
      <c r="DG27" s="804"/>
      <c r="DH27" s="805"/>
      <c r="DI27" s="805"/>
      <c r="DJ27" s="805"/>
      <c r="DK27" s="806"/>
      <c r="DL27" s="804"/>
      <c r="DM27" s="805"/>
      <c r="DN27" s="805"/>
      <c r="DO27" s="805"/>
      <c r="DP27" s="806"/>
      <c r="DQ27" s="804"/>
      <c r="DR27" s="805"/>
      <c r="DS27" s="805"/>
      <c r="DT27" s="805"/>
      <c r="DU27" s="806"/>
      <c r="DV27" s="801"/>
      <c r="DW27" s="802"/>
      <c r="DX27" s="802"/>
      <c r="DY27" s="802"/>
      <c r="DZ27" s="807"/>
      <c r="EA27" s="226"/>
    </row>
    <row r="28" spans="1:131" ht="26.25" customHeight="1" thickTop="1" x14ac:dyDescent="0.15">
      <c r="A28" s="238">
        <v>1</v>
      </c>
      <c r="B28" s="777" t="s">
        <v>407</v>
      </c>
      <c r="C28" s="778"/>
      <c r="D28" s="778"/>
      <c r="E28" s="778"/>
      <c r="F28" s="778"/>
      <c r="G28" s="778"/>
      <c r="H28" s="778"/>
      <c r="I28" s="778"/>
      <c r="J28" s="778"/>
      <c r="K28" s="778"/>
      <c r="L28" s="778"/>
      <c r="M28" s="778"/>
      <c r="N28" s="778"/>
      <c r="O28" s="778"/>
      <c r="P28" s="779"/>
      <c r="Q28" s="850">
        <v>6713</v>
      </c>
      <c r="R28" s="851"/>
      <c r="S28" s="851"/>
      <c r="T28" s="851"/>
      <c r="U28" s="851"/>
      <c r="V28" s="851">
        <v>6327</v>
      </c>
      <c r="W28" s="851"/>
      <c r="X28" s="851"/>
      <c r="Y28" s="851"/>
      <c r="Z28" s="851"/>
      <c r="AA28" s="851">
        <v>386</v>
      </c>
      <c r="AB28" s="851"/>
      <c r="AC28" s="851"/>
      <c r="AD28" s="851"/>
      <c r="AE28" s="852"/>
      <c r="AF28" s="853">
        <v>386</v>
      </c>
      <c r="AG28" s="851"/>
      <c r="AH28" s="851"/>
      <c r="AI28" s="851"/>
      <c r="AJ28" s="854"/>
      <c r="AK28" s="855">
        <v>1043</v>
      </c>
      <c r="AL28" s="856"/>
      <c r="AM28" s="856"/>
      <c r="AN28" s="856"/>
      <c r="AO28" s="856"/>
      <c r="AP28" s="856" t="s">
        <v>532</v>
      </c>
      <c r="AQ28" s="856"/>
      <c r="AR28" s="856"/>
      <c r="AS28" s="856"/>
      <c r="AT28" s="856"/>
      <c r="AU28" s="856" t="s">
        <v>532</v>
      </c>
      <c r="AV28" s="856"/>
      <c r="AW28" s="856"/>
      <c r="AX28" s="856"/>
      <c r="AY28" s="856"/>
      <c r="AZ28" s="857" t="s">
        <v>532</v>
      </c>
      <c r="BA28" s="857"/>
      <c r="BB28" s="857"/>
      <c r="BC28" s="857"/>
      <c r="BD28" s="857"/>
      <c r="BE28" s="848"/>
      <c r="BF28" s="848"/>
      <c r="BG28" s="848"/>
      <c r="BH28" s="848"/>
      <c r="BI28" s="849"/>
      <c r="BJ28" s="228"/>
      <c r="BK28" s="228"/>
      <c r="BL28" s="228"/>
      <c r="BM28" s="228"/>
      <c r="BN28" s="228"/>
      <c r="BO28" s="237"/>
      <c r="BP28" s="237"/>
      <c r="BQ28" s="234">
        <v>22</v>
      </c>
      <c r="BR28" s="235"/>
      <c r="BS28" s="801"/>
      <c r="BT28" s="802"/>
      <c r="BU28" s="802"/>
      <c r="BV28" s="802"/>
      <c r="BW28" s="802"/>
      <c r="BX28" s="802"/>
      <c r="BY28" s="802"/>
      <c r="BZ28" s="802"/>
      <c r="CA28" s="802"/>
      <c r="CB28" s="802"/>
      <c r="CC28" s="802"/>
      <c r="CD28" s="802"/>
      <c r="CE28" s="802"/>
      <c r="CF28" s="802"/>
      <c r="CG28" s="803"/>
      <c r="CH28" s="804"/>
      <c r="CI28" s="805"/>
      <c r="CJ28" s="805"/>
      <c r="CK28" s="805"/>
      <c r="CL28" s="806"/>
      <c r="CM28" s="804"/>
      <c r="CN28" s="805"/>
      <c r="CO28" s="805"/>
      <c r="CP28" s="805"/>
      <c r="CQ28" s="806"/>
      <c r="CR28" s="804"/>
      <c r="CS28" s="805"/>
      <c r="CT28" s="805"/>
      <c r="CU28" s="805"/>
      <c r="CV28" s="806"/>
      <c r="CW28" s="804"/>
      <c r="CX28" s="805"/>
      <c r="CY28" s="805"/>
      <c r="CZ28" s="805"/>
      <c r="DA28" s="806"/>
      <c r="DB28" s="804"/>
      <c r="DC28" s="805"/>
      <c r="DD28" s="805"/>
      <c r="DE28" s="805"/>
      <c r="DF28" s="806"/>
      <c r="DG28" s="804"/>
      <c r="DH28" s="805"/>
      <c r="DI28" s="805"/>
      <c r="DJ28" s="805"/>
      <c r="DK28" s="806"/>
      <c r="DL28" s="804"/>
      <c r="DM28" s="805"/>
      <c r="DN28" s="805"/>
      <c r="DO28" s="805"/>
      <c r="DP28" s="806"/>
      <c r="DQ28" s="804"/>
      <c r="DR28" s="805"/>
      <c r="DS28" s="805"/>
      <c r="DT28" s="805"/>
      <c r="DU28" s="806"/>
      <c r="DV28" s="801"/>
      <c r="DW28" s="802"/>
      <c r="DX28" s="802"/>
      <c r="DY28" s="802"/>
      <c r="DZ28" s="807"/>
      <c r="EA28" s="226"/>
    </row>
    <row r="29" spans="1:131" ht="26.25" customHeight="1" x14ac:dyDescent="0.15">
      <c r="A29" s="238">
        <v>2</v>
      </c>
      <c r="B29" s="808" t="s">
        <v>408</v>
      </c>
      <c r="C29" s="809"/>
      <c r="D29" s="809"/>
      <c r="E29" s="809"/>
      <c r="F29" s="809"/>
      <c r="G29" s="809"/>
      <c r="H29" s="809"/>
      <c r="I29" s="809"/>
      <c r="J29" s="809"/>
      <c r="K29" s="809"/>
      <c r="L29" s="809"/>
      <c r="M29" s="809"/>
      <c r="N29" s="809"/>
      <c r="O29" s="809"/>
      <c r="P29" s="810"/>
      <c r="Q29" s="811">
        <v>4845</v>
      </c>
      <c r="R29" s="812"/>
      <c r="S29" s="812"/>
      <c r="T29" s="812"/>
      <c r="U29" s="812"/>
      <c r="V29" s="812">
        <v>4615</v>
      </c>
      <c r="W29" s="812"/>
      <c r="X29" s="812"/>
      <c r="Y29" s="812"/>
      <c r="Z29" s="812"/>
      <c r="AA29" s="812">
        <v>230</v>
      </c>
      <c r="AB29" s="812"/>
      <c r="AC29" s="812"/>
      <c r="AD29" s="812"/>
      <c r="AE29" s="813"/>
      <c r="AF29" s="814">
        <v>230</v>
      </c>
      <c r="AG29" s="815"/>
      <c r="AH29" s="815"/>
      <c r="AI29" s="815"/>
      <c r="AJ29" s="816"/>
      <c r="AK29" s="862">
        <v>820</v>
      </c>
      <c r="AL29" s="858"/>
      <c r="AM29" s="858"/>
      <c r="AN29" s="858"/>
      <c r="AO29" s="858"/>
      <c r="AP29" s="858" t="s">
        <v>532</v>
      </c>
      <c r="AQ29" s="858"/>
      <c r="AR29" s="858"/>
      <c r="AS29" s="858"/>
      <c r="AT29" s="858"/>
      <c r="AU29" s="858" t="s">
        <v>532</v>
      </c>
      <c r="AV29" s="858"/>
      <c r="AW29" s="858"/>
      <c r="AX29" s="858"/>
      <c r="AY29" s="858"/>
      <c r="AZ29" s="859" t="s">
        <v>532</v>
      </c>
      <c r="BA29" s="859"/>
      <c r="BB29" s="859"/>
      <c r="BC29" s="859"/>
      <c r="BD29" s="859"/>
      <c r="BE29" s="860"/>
      <c r="BF29" s="860"/>
      <c r="BG29" s="860"/>
      <c r="BH29" s="860"/>
      <c r="BI29" s="861"/>
      <c r="BJ29" s="228"/>
      <c r="BK29" s="228"/>
      <c r="BL29" s="228"/>
      <c r="BM29" s="228"/>
      <c r="BN29" s="228"/>
      <c r="BO29" s="237"/>
      <c r="BP29" s="237"/>
      <c r="BQ29" s="234">
        <v>23</v>
      </c>
      <c r="BR29" s="235"/>
      <c r="BS29" s="801"/>
      <c r="BT29" s="802"/>
      <c r="BU29" s="802"/>
      <c r="BV29" s="802"/>
      <c r="BW29" s="802"/>
      <c r="BX29" s="802"/>
      <c r="BY29" s="802"/>
      <c r="BZ29" s="802"/>
      <c r="CA29" s="802"/>
      <c r="CB29" s="802"/>
      <c r="CC29" s="802"/>
      <c r="CD29" s="802"/>
      <c r="CE29" s="802"/>
      <c r="CF29" s="802"/>
      <c r="CG29" s="803"/>
      <c r="CH29" s="804"/>
      <c r="CI29" s="805"/>
      <c r="CJ29" s="805"/>
      <c r="CK29" s="805"/>
      <c r="CL29" s="806"/>
      <c r="CM29" s="804"/>
      <c r="CN29" s="805"/>
      <c r="CO29" s="805"/>
      <c r="CP29" s="805"/>
      <c r="CQ29" s="806"/>
      <c r="CR29" s="804"/>
      <c r="CS29" s="805"/>
      <c r="CT29" s="805"/>
      <c r="CU29" s="805"/>
      <c r="CV29" s="806"/>
      <c r="CW29" s="804"/>
      <c r="CX29" s="805"/>
      <c r="CY29" s="805"/>
      <c r="CZ29" s="805"/>
      <c r="DA29" s="806"/>
      <c r="DB29" s="804"/>
      <c r="DC29" s="805"/>
      <c r="DD29" s="805"/>
      <c r="DE29" s="805"/>
      <c r="DF29" s="806"/>
      <c r="DG29" s="804"/>
      <c r="DH29" s="805"/>
      <c r="DI29" s="805"/>
      <c r="DJ29" s="805"/>
      <c r="DK29" s="806"/>
      <c r="DL29" s="804"/>
      <c r="DM29" s="805"/>
      <c r="DN29" s="805"/>
      <c r="DO29" s="805"/>
      <c r="DP29" s="806"/>
      <c r="DQ29" s="804"/>
      <c r="DR29" s="805"/>
      <c r="DS29" s="805"/>
      <c r="DT29" s="805"/>
      <c r="DU29" s="806"/>
      <c r="DV29" s="801"/>
      <c r="DW29" s="802"/>
      <c r="DX29" s="802"/>
      <c r="DY29" s="802"/>
      <c r="DZ29" s="807"/>
      <c r="EA29" s="226"/>
    </row>
    <row r="30" spans="1:131" ht="26.25" customHeight="1" x14ac:dyDescent="0.15">
      <c r="A30" s="238">
        <v>3</v>
      </c>
      <c r="B30" s="808" t="s">
        <v>409</v>
      </c>
      <c r="C30" s="809"/>
      <c r="D30" s="809"/>
      <c r="E30" s="809"/>
      <c r="F30" s="809"/>
      <c r="G30" s="809"/>
      <c r="H30" s="809"/>
      <c r="I30" s="809"/>
      <c r="J30" s="809"/>
      <c r="K30" s="809"/>
      <c r="L30" s="809"/>
      <c r="M30" s="809"/>
      <c r="N30" s="809"/>
      <c r="O30" s="809"/>
      <c r="P30" s="810"/>
      <c r="Q30" s="811">
        <v>1305</v>
      </c>
      <c r="R30" s="812"/>
      <c r="S30" s="812"/>
      <c r="T30" s="812"/>
      <c r="U30" s="812"/>
      <c r="V30" s="812">
        <v>1277</v>
      </c>
      <c r="W30" s="812"/>
      <c r="X30" s="812"/>
      <c r="Y30" s="812"/>
      <c r="Z30" s="812"/>
      <c r="AA30" s="812">
        <v>28</v>
      </c>
      <c r="AB30" s="812"/>
      <c r="AC30" s="812"/>
      <c r="AD30" s="812"/>
      <c r="AE30" s="813"/>
      <c r="AF30" s="814">
        <v>28</v>
      </c>
      <c r="AG30" s="815"/>
      <c r="AH30" s="815"/>
      <c r="AI30" s="815"/>
      <c r="AJ30" s="816"/>
      <c r="AK30" s="862">
        <v>644</v>
      </c>
      <c r="AL30" s="858"/>
      <c r="AM30" s="858"/>
      <c r="AN30" s="858"/>
      <c r="AO30" s="858"/>
      <c r="AP30" s="858" t="s">
        <v>532</v>
      </c>
      <c r="AQ30" s="858"/>
      <c r="AR30" s="858"/>
      <c r="AS30" s="858"/>
      <c r="AT30" s="858"/>
      <c r="AU30" s="858" t="s">
        <v>532</v>
      </c>
      <c r="AV30" s="858"/>
      <c r="AW30" s="858"/>
      <c r="AX30" s="858"/>
      <c r="AY30" s="858"/>
      <c r="AZ30" s="859" t="s">
        <v>532</v>
      </c>
      <c r="BA30" s="859"/>
      <c r="BB30" s="859"/>
      <c r="BC30" s="859"/>
      <c r="BD30" s="859"/>
      <c r="BE30" s="860"/>
      <c r="BF30" s="860"/>
      <c r="BG30" s="860"/>
      <c r="BH30" s="860"/>
      <c r="BI30" s="861"/>
      <c r="BJ30" s="228"/>
      <c r="BK30" s="228"/>
      <c r="BL30" s="228"/>
      <c r="BM30" s="228"/>
      <c r="BN30" s="228"/>
      <c r="BO30" s="237"/>
      <c r="BP30" s="237"/>
      <c r="BQ30" s="234">
        <v>24</v>
      </c>
      <c r="BR30" s="235"/>
      <c r="BS30" s="801"/>
      <c r="BT30" s="802"/>
      <c r="BU30" s="802"/>
      <c r="BV30" s="802"/>
      <c r="BW30" s="802"/>
      <c r="BX30" s="802"/>
      <c r="BY30" s="802"/>
      <c r="BZ30" s="802"/>
      <c r="CA30" s="802"/>
      <c r="CB30" s="802"/>
      <c r="CC30" s="802"/>
      <c r="CD30" s="802"/>
      <c r="CE30" s="802"/>
      <c r="CF30" s="802"/>
      <c r="CG30" s="803"/>
      <c r="CH30" s="804"/>
      <c r="CI30" s="805"/>
      <c r="CJ30" s="805"/>
      <c r="CK30" s="805"/>
      <c r="CL30" s="806"/>
      <c r="CM30" s="804"/>
      <c r="CN30" s="805"/>
      <c r="CO30" s="805"/>
      <c r="CP30" s="805"/>
      <c r="CQ30" s="806"/>
      <c r="CR30" s="804"/>
      <c r="CS30" s="805"/>
      <c r="CT30" s="805"/>
      <c r="CU30" s="805"/>
      <c r="CV30" s="806"/>
      <c r="CW30" s="804"/>
      <c r="CX30" s="805"/>
      <c r="CY30" s="805"/>
      <c r="CZ30" s="805"/>
      <c r="DA30" s="806"/>
      <c r="DB30" s="804"/>
      <c r="DC30" s="805"/>
      <c r="DD30" s="805"/>
      <c r="DE30" s="805"/>
      <c r="DF30" s="806"/>
      <c r="DG30" s="804"/>
      <c r="DH30" s="805"/>
      <c r="DI30" s="805"/>
      <c r="DJ30" s="805"/>
      <c r="DK30" s="806"/>
      <c r="DL30" s="804"/>
      <c r="DM30" s="805"/>
      <c r="DN30" s="805"/>
      <c r="DO30" s="805"/>
      <c r="DP30" s="806"/>
      <c r="DQ30" s="804"/>
      <c r="DR30" s="805"/>
      <c r="DS30" s="805"/>
      <c r="DT30" s="805"/>
      <c r="DU30" s="806"/>
      <c r="DV30" s="801"/>
      <c r="DW30" s="802"/>
      <c r="DX30" s="802"/>
      <c r="DY30" s="802"/>
      <c r="DZ30" s="807"/>
      <c r="EA30" s="226"/>
    </row>
    <row r="31" spans="1:131" ht="26.25" customHeight="1" x14ac:dyDescent="0.15">
      <c r="A31" s="238">
        <v>4</v>
      </c>
      <c r="B31" s="808" t="s">
        <v>410</v>
      </c>
      <c r="C31" s="809"/>
      <c r="D31" s="809"/>
      <c r="E31" s="809"/>
      <c r="F31" s="809"/>
      <c r="G31" s="809"/>
      <c r="H31" s="809"/>
      <c r="I31" s="809"/>
      <c r="J31" s="809"/>
      <c r="K31" s="809"/>
      <c r="L31" s="809"/>
      <c r="M31" s="809"/>
      <c r="N31" s="809"/>
      <c r="O31" s="809"/>
      <c r="P31" s="810"/>
      <c r="Q31" s="811">
        <v>1642</v>
      </c>
      <c r="R31" s="812"/>
      <c r="S31" s="812"/>
      <c r="T31" s="812"/>
      <c r="U31" s="812"/>
      <c r="V31" s="812">
        <v>1294</v>
      </c>
      <c r="W31" s="812"/>
      <c r="X31" s="812"/>
      <c r="Y31" s="812"/>
      <c r="Z31" s="812"/>
      <c r="AA31" s="812">
        <v>348</v>
      </c>
      <c r="AB31" s="812"/>
      <c r="AC31" s="812"/>
      <c r="AD31" s="812"/>
      <c r="AE31" s="813"/>
      <c r="AF31" s="814">
        <v>680</v>
      </c>
      <c r="AG31" s="815"/>
      <c r="AH31" s="815"/>
      <c r="AI31" s="815"/>
      <c r="AJ31" s="816"/>
      <c r="AK31" s="862">
        <v>261</v>
      </c>
      <c r="AL31" s="858"/>
      <c r="AM31" s="858"/>
      <c r="AN31" s="858"/>
      <c r="AO31" s="858"/>
      <c r="AP31" s="858">
        <v>2677</v>
      </c>
      <c r="AQ31" s="858"/>
      <c r="AR31" s="858"/>
      <c r="AS31" s="858"/>
      <c r="AT31" s="858"/>
      <c r="AU31" s="858">
        <v>1108</v>
      </c>
      <c r="AV31" s="858"/>
      <c r="AW31" s="858"/>
      <c r="AX31" s="858"/>
      <c r="AY31" s="858"/>
      <c r="AZ31" s="859" t="s">
        <v>532</v>
      </c>
      <c r="BA31" s="859"/>
      <c r="BB31" s="859"/>
      <c r="BC31" s="859"/>
      <c r="BD31" s="859"/>
      <c r="BE31" s="860" t="s">
        <v>411</v>
      </c>
      <c r="BF31" s="860"/>
      <c r="BG31" s="860"/>
      <c r="BH31" s="860"/>
      <c r="BI31" s="861"/>
      <c r="BJ31" s="228"/>
      <c r="BK31" s="228"/>
      <c r="BL31" s="228"/>
      <c r="BM31" s="228"/>
      <c r="BN31" s="228"/>
      <c r="BO31" s="237"/>
      <c r="BP31" s="237"/>
      <c r="BQ31" s="234">
        <v>25</v>
      </c>
      <c r="BR31" s="235"/>
      <c r="BS31" s="801"/>
      <c r="BT31" s="802"/>
      <c r="BU31" s="802"/>
      <c r="BV31" s="802"/>
      <c r="BW31" s="802"/>
      <c r="BX31" s="802"/>
      <c r="BY31" s="802"/>
      <c r="BZ31" s="802"/>
      <c r="CA31" s="802"/>
      <c r="CB31" s="802"/>
      <c r="CC31" s="802"/>
      <c r="CD31" s="802"/>
      <c r="CE31" s="802"/>
      <c r="CF31" s="802"/>
      <c r="CG31" s="803"/>
      <c r="CH31" s="804"/>
      <c r="CI31" s="805"/>
      <c r="CJ31" s="805"/>
      <c r="CK31" s="805"/>
      <c r="CL31" s="806"/>
      <c r="CM31" s="804"/>
      <c r="CN31" s="805"/>
      <c r="CO31" s="805"/>
      <c r="CP31" s="805"/>
      <c r="CQ31" s="806"/>
      <c r="CR31" s="804"/>
      <c r="CS31" s="805"/>
      <c r="CT31" s="805"/>
      <c r="CU31" s="805"/>
      <c r="CV31" s="806"/>
      <c r="CW31" s="804"/>
      <c r="CX31" s="805"/>
      <c r="CY31" s="805"/>
      <c r="CZ31" s="805"/>
      <c r="DA31" s="806"/>
      <c r="DB31" s="804"/>
      <c r="DC31" s="805"/>
      <c r="DD31" s="805"/>
      <c r="DE31" s="805"/>
      <c r="DF31" s="806"/>
      <c r="DG31" s="804"/>
      <c r="DH31" s="805"/>
      <c r="DI31" s="805"/>
      <c r="DJ31" s="805"/>
      <c r="DK31" s="806"/>
      <c r="DL31" s="804"/>
      <c r="DM31" s="805"/>
      <c r="DN31" s="805"/>
      <c r="DO31" s="805"/>
      <c r="DP31" s="806"/>
      <c r="DQ31" s="804"/>
      <c r="DR31" s="805"/>
      <c r="DS31" s="805"/>
      <c r="DT31" s="805"/>
      <c r="DU31" s="806"/>
      <c r="DV31" s="801"/>
      <c r="DW31" s="802"/>
      <c r="DX31" s="802"/>
      <c r="DY31" s="802"/>
      <c r="DZ31" s="807"/>
      <c r="EA31" s="226"/>
    </row>
    <row r="32" spans="1:131" ht="26.25" customHeight="1" x14ac:dyDescent="0.15">
      <c r="A32" s="238">
        <v>5</v>
      </c>
      <c r="B32" s="808"/>
      <c r="C32" s="809"/>
      <c r="D32" s="809"/>
      <c r="E32" s="809"/>
      <c r="F32" s="809"/>
      <c r="G32" s="809"/>
      <c r="H32" s="809"/>
      <c r="I32" s="809"/>
      <c r="J32" s="809"/>
      <c r="K32" s="809"/>
      <c r="L32" s="809"/>
      <c r="M32" s="809"/>
      <c r="N32" s="809"/>
      <c r="O32" s="809"/>
      <c r="P32" s="810"/>
      <c r="Q32" s="811"/>
      <c r="R32" s="812"/>
      <c r="S32" s="812"/>
      <c r="T32" s="812"/>
      <c r="U32" s="812"/>
      <c r="V32" s="812"/>
      <c r="W32" s="812"/>
      <c r="X32" s="812"/>
      <c r="Y32" s="812"/>
      <c r="Z32" s="812"/>
      <c r="AA32" s="812"/>
      <c r="AB32" s="812"/>
      <c r="AC32" s="812"/>
      <c r="AD32" s="812"/>
      <c r="AE32" s="813"/>
      <c r="AF32" s="814"/>
      <c r="AG32" s="815"/>
      <c r="AH32" s="815"/>
      <c r="AI32" s="815"/>
      <c r="AJ32" s="816"/>
      <c r="AK32" s="862"/>
      <c r="AL32" s="858"/>
      <c r="AM32" s="858"/>
      <c r="AN32" s="858"/>
      <c r="AO32" s="858"/>
      <c r="AP32" s="858"/>
      <c r="AQ32" s="858"/>
      <c r="AR32" s="858"/>
      <c r="AS32" s="858"/>
      <c r="AT32" s="858"/>
      <c r="AU32" s="858"/>
      <c r="AV32" s="858"/>
      <c r="AW32" s="858"/>
      <c r="AX32" s="858"/>
      <c r="AY32" s="858"/>
      <c r="AZ32" s="859"/>
      <c r="BA32" s="859"/>
      <c r="BB32" s="859"/>
      <c r="BC32" s="859"/>
      <c r="BD32" s="859"/>
      <c r="BE32" s="860"/>
      <c r="BF32" s="860"/>
      <c r="BG32" s="860"/>
      <c r="BH32" s="860"/>
      <c r="BI32" s="861"/>
      <c r="BJ32" s="228"/>
      <c r="BK32" s="228"/>
      <c r="BL32" s="228"/>
      <c r="BM32" s="228"/>
      <c r="BN32" s="228"/>
      <c r="BO32" s="237"/>
      <c r="BP32" s="237"/>
      <c r="BQ32" s="234">
        <v>26</v>
      </c>
      <c r="BR32" s="235"/>
      <c r="BS32" s="801"/>
      <c r="BT32" s="802"/>
      <c r="BU32" s="802"/>
      <c r="BV32" s="802"/>
      <c r="BW32" s="802"/>
      <c r="BX32" s="802"/>
      <c r="BY32" s="802"/>
      <c r="BZ32" s="802"/>
      <c r="CA32" s="802"/>
      <c r="CB32" s="802"/>
      <c r="CC32" s="802"/>
      <c r="CD32" s="802"/>
      <c r="CE32" s="802"/>
      <c r="CF32" s="802"/>
      <c r="CG32" s="803"/>
      <c r="CH32" s="804"/>
      <c r="CI32" s="805"/>
      <c r="CJ32" s="805"/>
      <c r="CK32" s="805"/>
      <c r="CL32" s="806"/>
      <c r="CM32" s="804"/>
      <c r="CN32" s="805"/>
      <c r="CO32" s="805"/>
      <c r="CP32" s="805"/>
      <c r="CQ32" s="806"/>
      <c r="CR32" s="804"/>
      <c r="CS32" s="805"/>
      <c r="CT32" s="805"/>
      <c r="CU32" s="805"/>
      <c r="CV32" s="806"/>
      <c r="CW32" s="804"/>
      <c r="CX32" s="805"/>
      <c r="CY32" s="805"/>
      <c r="CZ32" s="805"/>
      <c r="DA32" s="806"/>
      <c r="DB32" s="804"/>
      <c r="DC32" s="805"/>
      <c r="DD32" s="805"/>
      <c r="DE32" s="805"/>
      <c r="DF32" s="806"/>
      <c r="DG32" s="804"/>
      <c r="DH32" s="805"/>
      <c r="DI32" s="805"/>
      <c r="DJ32" s="805"/>
      <c r="DK32" s="806"/>
      <c r="DL32" s="804"/>
      <c r="DM32" s="805"/>
      <c r="DN32" s="805"/>
      <c r="DO32" s="805"/>
      <c r="DP32" s="806"/>
      <c r="DQ32" s="804"/>
      <c r="DR32" s="805"/>
      <c r="DS32" s="805"/>
      <c r="DT32" s="805"/>
      <c r="DU32" s="806"/>
      <c r="DV32" s="801"/>
      <c r="DW32" s="802"/>
      <c r="DX32" s="802"/>
      <c r="DY32" s="802"/>
      <c r="DZ32" s="807"/>
      <c r="EA32" s="226"/>
    </row>
    <row r="33" spans="1:131" ht="26.25" customHeight="1" x14ac:dyDescent="0.15">
      <c r="A33" s="238">
        <v>6</v>
      </c>
      <c r="B33" s="808"/>
      <c r="C33" s="809"/>
      <c r="D33" s="809"/>
      <c r="E33" s="809"/>
      <c r="F33" s="809"/>
      <c r="G33" s="809"/>
      <c r="H33" s="809"/>
      <c r="I33" s="809"/>
      <c r="J33" s="809"/>
      <c r="K33" s="809"/>
      <c r="L33" s="809"/>
      <c r="M33" s="809"/>
      <c r="N33" s="809"/>
      <c r="O33" s="809"/>
      <c r="P33" s="810"/>
      <c r="Q33" s="811"/>
      <c r="R33" s="812"/>
      <c r="S33" s="812"/>
      <c r="T33" s="812"/>
      <c r="U33" s="812"/>
      <c r="V33" s="812"/>
      <c r="W33" s="812"/>
      <c r="X33" s="812"/>
      <c r="Y33" s="812"/>
      <c r="Z33" s="812"/>
      <c r="AA33" s="812"/>
      <c r="AB33" s="812"/>
      <c r="AC33" s="812"/>
      <c r="AD33" s="812"/>
      <c r="AE33" s="813"/>
      <c r="AF33" s="814"/>
      <c r="AG33" s="815"/>
      <c r="AH33" s="815"/>
      <c r="AI33" s="815"/>
      <c r="AJ33" s="816"/>
      <c r="AK33" s="862"/>
      <c r="AL33" s="858"/>
      <c r="AM33" s="858"/>
      <c r="AN33" s="858"/>
      <c r="AO33" s="858"/>
      <c r="AP33" s="858"/>
      <c r="AQ33" s="858"/>
      <c r="AR33" s="858"/>
      <c r="AS33" s="858"/>
      <c r="AT33" s="858"/>
      <c r="AU33" s="858"/>
      <c r="AV33" s="858"/>
      <c r="AW33" s="858"/>
      <c r="AX33" s="858"/>
      <c r="AY33" s="858"/>
      <c r="AZ33" s="859"/>
      <c r="BA33" s="859"/>
      <c r="BB33" s="859"/>
      <c r="BC33" s="859"/>
      <c r="BD33" s="859"/>
      <c r="BE33" s="860"/>
      <c r="BF33" s="860"/>
      <c r="BG33" s="860"/>
      <c r="BH33" s="860"/>
      <c r="BI33" s="861"/>
      <c r="BJ33" s="228"/>
      <c r="BK33" s="228"/>
      <c r="BL33" s="228"/>
      <c r="BM33" s="228"/>
      <c r="BN33" s="228"/>
      <c r="BO33" s="237"/>
      <c r="BP33" s="237"/>
      <c r="BQ33" s="234">
        <v>27</v>
      </c>
      <c r="BR33" s="235"/>
      <c r="BS33" s="801"/>
      <c r="BT33" s="802"/>
      <c r="BU33" s="802"/>
      <c r="BV33" s="802"/>
      <c r="BW33" s="802"/>
      <c r="BX33" s="802"/>
      <c r="BY33" s="802"/>
      <c r="BZ33" s="802"/>
      <c r="CA33" s="802"/>
      <c r="CB33" s="802"/>
      <c r="CC33" s="802"/>
      <c r="CD33" s="802"/>
      <c r="CE33" s="802"/>
      <c r="CF33" s="802"/>
      <c r="CG33" s="803"/>
      <c r="CH33" s="804"/>
      <c r="CI33" s="805"/>
      <c r="CJ33" s="805"/>
      <c r="CK33" s="805"/>
      <c r="CL33" s="806"/>
      <c r="CM33" s="804"/>
      <c r="CN33" s="805"/>
      <c r="CO33" s="805"/>
      <c r="CP33" s="805"/>
      <c r="CQ33" s="806"/>
      <c r="CR33" s="804"/>
      <c r="CS33" s="805"/>
      <c r="CT33" s="805"/>
      <c r="CU33" s="805"/>
      <c r="CV33" s="806"/>
      <c r="CW33" s="804"/>
      <c r="CX33" s="805"/>
      <c r="CY33" s="805"/>
      <c r="CZ33" s="805"/>
      <c r="DA33" s="806"/>
      <c r="DB33" s="804"/>
      <c r="DC33" s="805"/>
      <c r="DD33" s="805"/>
      <c r="DE33" s="805"/>
      <c r="DF33" s="806"/>
      <c r="DG33" s="804"/>
      <c r="DH33" s="805"/>
      <c r="DI33" s="805"/>
      <c r="DJ33" s="805"/>
      <c r="DK33" s="806"/>
      <c r="DL33" s="804"/>
      <c r="DM33" s="805"/>
      <c r="DN33" s="805"/>
      <c r="DO33" s="805"/>
      <c r="DP33" s="806"/>
      <c r="DQ33" s="804"/>
      <c r="DR33" s="805"/>
      <c r="DS33" s="805"/>
      <c r="DT33" s="805"/>
      <c r="DU33" s="806"/>
      <c r="DV33" s="801"/>
      <c r="DW33" s="802"/>
      <c r="DX33" s="802"/>
      <c r="DY33" s="802"/>
      <c r="DZ33" s="807"/>
      <c r="EA33" s="226"/>
    </row>
    <row r="34" spans="1:131" ht="26.25" customHeight="1" x14ac:dyDescent="0.15">
      <c r="A34" s="238">
        <v>7</v>
      </c>
      <c r="B34" s="808"/>
      <c r="C34" s="809"/>
      <c r="D34" s="809"/>
      <c r="E34" s="809"/>
      <c r="F34" s="809"/>
      <c r="G34" s="809"/>
      <c r="H34" s="809"/>
      <c r="I34" s="809"/>
      <c r="J34" s="809"/>
      <c r="K34" s="809"/>
      <c r="L34" s="809"/>
      <c r="M34" s="809"/>
      <c r="N34" s="809"/>
      <c r="O34" s="809"/>
      <c r="P34" s="810"/>
      <c r="Q34" s="811"/>
      <c r="R34" s="812"/>
      <c r="S34" s="812"/>
      <c r="T34" s="812"/>
      <c r="U34" s="812"/>
      <c r="V34" s="812"/>
      <c r="W34" s="812"/>
      <c r="X34" s="812"/>
      <c r="Y34" s="812"/>
      <c r="Z34" s="812"/>
      <c r="AA34" s="812"/>
      <c r="AB34" s="812"/>
      <c r="AC34" s="812"/>
      <c r="AD34" s="812"/>
      <c r="AE34" s="813"/>
      <c r="AF34" s="814"/>
      <c r="AG34" s="815"/>
      <c r="AH34" s="815"/>
      <c r="AI34" s="815"/>
      <c r="AJ34" s="816"/>
      <c r="AK34" s="862"/>
      <c r="AL34" s="858"/>
      <c r="AM34" s="858"/>
      <c r="AN34" s="858"/>
      <c r="AO34" s="858"/>
      <c r="AP34" s="858"/>
      <c r="AQ34" s="858"/>
      <c r="AR34" s="858"/>
      <c r="AS34" s="858"/>
      <c r="AT34" s="858"/>
      <c r="AU34" s="858"/>
      <c r="AV34" s="858"/>
      <c r="AW34" s="858"/>
      <c r="AX34" s="858"/>
      <c r="AY34" s="858"/>
      <c r="AZ34" s="859"/>
      <c r="BA34" s="859"/>
      <c r="BB34" s="859"/>
      <c r="BC34" s="859"/>
      <c r="BD34" s="859"/>
      <c r="BE34" s="860"/>
      <c r="BF34" s="860"/>
      <c r="BG34" s="860"/>
      <c r="BH34" s="860"/>
      <c r="BI34" s="861"/>
      <c r="BJ34" s="228"/>
      <c r="BK34" s="228"/>
      <c r="BL34" s="228"/>
      <c r="BM34" s="228"/>
      <c r="BN34" s="228"/>
      <c r="BO34" s="237"/>
      <c r="BP34" s="237"/>
      <c r="BQ34" s="234">
        <v>28</v>
      </c>
      <c r="BR34" s="235"/>
      <c r="BS34" s="801"/>
      <c r="BT34" s="802"/>
      <c r="BU34" s="802"/>
      <c r="BV34" s="802"/>
      <c r="BW34" s="802"/>
      <c r="BX34" s="802"/>
      <c r="BY34" s="802"/>
      <c r="BZ34" s="802"/>
      <c r="CA34" s="802"/>
      <c r="CB34" s="802"/>
      <c r="CC34" s="802"/>
      <c r="CD34" s="802"/>
      <c r="CE34" s="802"/>
      <c r="CF34" s="802"/>
      <c r="CG34" s="803"/>
      <c r="CH34" s="804"/>
      <c r="CI34" s="805"/>
      <c r="CJ34" s="805"/>
      <c r="CK34" s="805"/>
      <c r="CL34" s="806"/>
      <c r="CM34" s="804"/>
      <c r="CN34" s="805"/>
      <c r="CO34" s="805"/>
      <c r="CP34" s="805"/>
      <c r="CQ34" s="806"/>
      <c r="CR34" s="804"/>
      <c r="CS34" s="805"/>
      <c r="CT34" s="805"/>
      <c r="CU34" s="805"/>
      <c r="CV34" s="806"/>
      <c r="CW34" s="804"/>
      <c r="CX34" s="805"/>
      <c r="CY34" s="805"/>
      <c r="CZ34" s="805"/>
      <c r="DA34" s="806"/>
      <c r="DB34" s="804"/>
      <c r="DC34" s="805"/>
      <c r="DD34" s="805"/>
      <c r="DE34" s="805"/>
      <c r="DF34" s="806"/>
      <c r="DG34" s="804"/>
      <c r="DH34" s="805"/>
      <c r="DI34" s="805"/>
      <c r="DJ34" s="805"/>
      <c r="DK34" s="806"/>
      <c r="DL34" s="804"/>
      <c r="DM34" s="805"/>
      <c r="DN34" s="805"/>
      <c r="DO34" s="805"/>
      <c r="DP34" s="806"/>
      <c r="DQ34" s="804"/>
      <c r="DR34" s="805"/>
      <c r="DS34" s="805"/>
      <c r="DT34" s="805"/>
      <c r="DU34" s="806"/>
      <c r="DV34" s="801"/>
      <c r="DW34" s="802"/>
      <c r="DX34" s="802"/>
      <c r="DY34" s="802"/>
      <c r="DZ34" s="807"/>
      <c r="EA34" s="226"/>
    </row>
    <row r="35" spans="1:131" ht="26.25" customHeight="1" x14ac:dyDescent="0.15">
      <c r="A35" s="238">
        <v>8</v>
      </c>
      <c r="B35" s="808"/>
      <c r="C35" s="809"/>
      <c r="D35" s="809"/>
      <c r="E35" s="809"/>
      <c r="F35" s="809"/>
      <c r="G35" s="809"/>
      <c r="H35" s="809"/>
      <c r="I35" s="809"/>
      <c r="J35" s="809"/>
      <c r="K35" s="809"/>
      <c r="L35" s="809"/>
      <c r="M35" s="809"/>
      <c r="N35" s="809"/>
      <c r="O35" s="809"/>
      <c r="P35" s="810"/>
      <c r="Q35" s="811"/>
      <c r="R35" s="812"/>
      <c r="S35" s="812"/>
      <c r="T35" s="812"/>
      <c r="U35" s="812"/>
      <c r="V35" s="812"/>
      <c r="W35" s="812"/>
      <c r="X35" s="812"/>
      <c r="Y35" s="812"/>
      <c r="Z35" s="812"/>
      <c r="AA35" s="812"/>
      <c r="AB35" s="812"/>
      <c r="AC35" s="812"/>
      <c r="AD35" s="812"/>
      <c r="AE35" s="813"/>
      <c r="AF35" s="814"/>
      <c r="AG35" s="815"/>
      <c r="AH35" s="815"/>
      <c r="AI35" s="815"/>
      <c r="AJ35" s="816"/>
      <c r="AK35" s="862"/>
      <c r="AL35" s="858"/>
      <c r="AM35" s="858"/>
      <c r="AN35" s="858"/>
      <c r="AO35" s="858"/>
      <c r="AP35" s="858"/>
      <c r="AQ35" s="858"/>
      <c r="AR35" s="858"/>
      <c r="AS35" s="858"/>
      <c r="AT35" s="858"/>
      <c r="AU35" s="858"/>
      <c r="AV35" s="858"/>
      <c r="AW35" s="858"/>
      <c r="AX35" s="858"/>
      <c r="AY35" s="858"/>
      <c r="AZ35" s="859"/>
      <c r="BA35" s="859"/>
      <c r="BB35" s="859"/>
      <c r="BC35" s="859"/>
      <c r="BD35" s="859"/>
      <c r="BE35" s="860"/>
      <c r="BF35" s="860"/>
      <c r="BG35" s="860"/>
      <c r="BH35" s="860"/>
      <c r="BI35" s="861"/>
      <c r="BJ35" s="228"/>
      <c r="BK35" s="228"/>
      <c r="BL35" s="228"/>
      <c r="BM35" s="228"/>
      <c r="BN35" s="228"/>
      <c r="BO35" s="237"/>
      <c r="BP35" s="237"/>
      <c r="BQ35" s="234">
        <v>29</v>
      </c>
      <c r="BR35" s="235"/>
      <c r="BS35" s="801"/>
      <c r="BT35" s="802"/>
      <c r="BU35" s="802"/>
      <c r="BV35" s="802"/>
      <c r="BW35" s="802"/>
      <c r="BX35" s="802"/>
      <c r="BY35" s="802"/>
      <c r="BZ35" s="802"/>
      <c r="CA35" s="802"/>
      <c r="CB35" s="802"/>
      <c r="CC35" s="802"/>
      <c r="CD35" s="802"/>
      <c r="CE35" s="802"/>
      <c r="CF35" s="802"/>
      <c r="CG35" s="803"/>
      <c r="CH35" s="804"/>
      <c r="CI35" s="805"/>
      <c r="CJ35" s="805"/>
      <c r="CK35" s="805"/>
      <c r="CL35" s="806"/>
      <c r="CM35" s="804"/>
      <c r="CN35" s="805"/>
      <c r="CO35" s="805"/>
      <c r="CP35" s="805"/>
      <c r="CQ35" s="806"/>
      <c r="CR35" s="804"/>
      <c r="CS35" s="805"/>
      <c r="CT35" s="805"/>
      <c r="CU35" s="805"/>
      <c r="CV35" s="806"/>
      <c r="CW35" s="804"/>
      <c r="CX35" s="805"/>
      <c r="CY35" s="805"/>
      <c r="CZ35" s="805"/>
      <c r="DA35" s="806"/>
      <c r="DB35" s="804"/>
      <c r="DC35" s="805"/>
      <c r="DD35" s="805"/>
      <c r="DE35" s="805"/>
      <c r="DF35" s="806"/>
      <c r="DG35" s="804"/>
      <c r="DH35" s="805"/>
      <c r="DI35" s="805"/>
      <c r="DJ35" s="805"/>
      <c r="DK35" s="806"/>
      <c r="DL35" s="804"/>
      <c r="DM35" s="805"/>
      <c r="DN35" s="805"/>
      <c r="DO35" s="805"/>
      <c r="DP35" s="806"/>
      <c r="DQ35" s="804"/>
      <c r="DR35" s="805"/>
      <c r="DS35" s="805"/>
      <c r="DT35" s="805"/>
      <c r="DU35" s="806"/>
      <c r="DV35" s="801"/>
      <c r="DW35" s="802"/>
      <c r="DX35" s="802"/>
      <c r="DY35" s="802"/>
      <c r="DZ35" s="807"/>
      <c r="EA35" s="226"/>
    </row>
    <row r="36" spans="1:131" ht="26.25" customHeight="1" x14ac:dyDescent="0.15">
      <c r="A36" s="238">
        <v>9</v>
      </c>
      <c r="B36" s="808"/>
      <c r="C36" s="809"/>
      <c r="D36" s="809"/>
      <c r="E36" s="809"/>
      <c r="F36" s="809"/>
      <c r="G36" s="809"/>
      <c r="H36" s="809"/>
      <c r="I36" s="809"/>
      <c r="J36" s="809"/>
      <c r="K36" s="809"/>
      <c r="L36" s="809"/>
      <c r="M36" s="809"/>
      <c r="N36" s="809"/>
      <c r="O36" s="809"/>
      <c r="P36" s="810"/>
      <c r="Q36" s="811"/>
      <c r="R36" s="812"/>
      <c r="S36" s="812"/>
      <c r="T36" s="812"/>
      <c r="U36" s="812"/>
      <c r="V36" s="812"/>
      <c r="W36" s="812"/>
      <c r="X36" s="812"/>
      <c r="Y36" s="812"/>
      <c r="Z36" s="812"/>
      <c r="AA36" s="812"/>
      <c r="AB36" s="812"/>
      <c r="AC36" s="812"/>
      <c r="AD36" s="812"/>
      <c r="AE36" s="813"/>
      <c r="AF36" s="814"/>
      <c r="AG36" s="815"/>
      <c r="AH36" s="815"/>
      <c r="AI36" s="815"/>
      <c r="AJ36" s="816"/>
      <c r="AK36" s="862"/>
      <c r="AL36" s="858"/>
      <c r="AM36" s="858"/>
      <c r="AN36" s="858"/>
      <c r="AO36" s="858"/>
      <c r="AP36" s="858"/>
      <c r="AQ36" s="858"/>
      <c r="AR36" s="858"/>
      <c r="AS36" s="858"/>
      <c r="AT36" s="858"/>
      <c r="AU36" s="858"/>
      <c r="AV36" s="858"/>
      <c r="AW36" s="858"/>
      <c r="AX36" s="858"/>
      <c r="AY36" s="858"/>
      <c r="AZ36" s="859"/>
      <c r="BA36" s="859"/>
      <c r="BB36" s="859"/>
      <c r="BC36" s="859"/>
      <c r="BD36" s="859"/>
      <c r="BE36" s="860"/>
      <c r="BF36" s="860"/>
      <c r="BG36" s="860"/>
      <c r="BH36" s="860"/>
      <c r="BI36" s="861"/>
      <c r="BJ36" s="228"/>
      <c r="BK36" s="228"/>
      <c r="BL36" s="228"/>
      <c r="BM36" s="228"/>
      <c r="BN36" s="228"/>
      <c r="BO36" s="237"/>
      <c r="BP36" s="237"/>
      <c r="BQ36" s="234">
        <v>30</v>
      </c>
      <c r="BR36" s="235"/>
      <c r="BS36" s="801"/>
      <c r="BT36" s="802"/>
      <c r="BU36" s="802"/>
      <c r="BV36" s="802"/>
      <c r="BW36" s="802"/>
      <c r="BX36" s="802"/>
      <c r="BY36" s="802"/>
      <c r="BZ36" s="802"/>
      <c r="CA36" s="802"/>
      <c r="CB36" s="802"/>
      <c r="CC36" s="802"/>
      <c r="CD36" s="802"/>
      <c r="CE36" s="802"/>
      <c r="CF36" s="802"/>
      <c r="CG36" s="803"/>
      <c r="CH36" s="804"/>
      <c r="CI36" s="805"/>
      <c r="CJ36" s="805"/>
      <c r="CK36" s="805"/>
      <c r="CL36" s="806"/>
      <c r="CM36" s="804"/>
      <c r="CN36" s="805"/>
      <c r="CO36" s="805"/>
      <c r="CP36" s="805"/>
      <c r="CQ36" s="806"/>
      <c r="CR36" s="804"/>
      <c r="CS36" s="805"/>
      <c r="CT36" s="805"/>
      <c r="CU36" s="805"/>
      <c r="CV36" s="806"/>
      <c r="CW36" s="804"/>
      <c r="CX36" s="805"/>
      <c r="CY36" s="805"/>
      <c r="CZ36" s="805"/>
      <c r="DA36" s="806"/>
      <c r="DB36" s="804"/>
      <c r="DC36" s="805"/>
      <c r="DD36" s="805"/>
      <c r="DE36" s="805"/>
      <c r="DF36" s="806"/>
      <c r="DG36" s="804"/>
      <c r="DH36" s="805"/>
      <c r="DI36" s="805"/>
      <c r="DJ36" s="805"/>
      <c r="DK36" s="806"/>
      <c r="DL36" s="804"/>
      <c r="DM36" s="805"/>
      <c r="DN36" s="805"/>
      <c r="DO36" s="805"/>
      <c r="DP36" s="806"/>
      <c r="DQ36" s="804"/>
      <c r="DR36" s="805"/>
      <c r="DS36" s="805"/>
      <c r="DT36" s="805"/>
      <c r="DU36" s="806"/>
      <c r="DV36" s="801"/>
      <c r="DW36" s="802"/>
      <c r="DX36" s="802"/>
      <c r="DY36" s="802"/>
      <c r="DZ36" s="807"/>
      <c r="EA36" s="226"/>
    </row>
    <row r="37" spans="1:131" ht="26.25" customHeight="1" x14ac:dyDescent="0.15">
      <c r="A37" s="238">
        <v>10</v>
      </c>
      <c r="B37" s="808"/>
      <c r="C37" s="809"/>
      <c r="D37" s="809"/>
      <c r="E37" s="809"/>
      <c r="F37" s="809"/>
      <c r="G37" s="809"/>
      <c r="H37" s="809"/>
      <c r="I37" s="809"/>
      <c r="J37" s="809"/>
      <c r="K37" s="809"/>
      <c r="L37" s="809"/>
      <c r="M37" s="809"/>
      <c r="N37" s="809"/>
      <c r="O37" s="809"/>
      <c r="P37" s="810"/>
      <c r="Q37" s="811"/>
      <c r="R37" s="812"/>
      <c r="S37" s="812"/>
      <c r="T37" s="812"/>
      <c r="U37" s="812"/>
      <c r="V37" s="812"/>
      <c r="W37" s="812"/>
      <c r="X37" s="812"/>
      <c r="Y37" s="812"/>
      <c r="Z37" s="812"/>
      <c r="AA37" s="812"/>
      <c r="AB37" s="812"/>
      <c r="AC37" s="812"/>
      <c r="AD37" s="812"/>
      <c r="AE37" s="813"/>
      <c r="AF37" s="814"/>
      <c r="AG37" s="815"/>
      <c r="AH37" s="815"/>
      <c r="AI37" s="815"/>
      <c r="AJ37" s="816"/>
      <c r="AK37" s="862"/>
      <c r="AL37" s="858"/>
      <c r="AM37" s="858"/>
      <c r="AN37" s="858"/>
      <c r="AO37" s="858"/>
      <c r="AP37" s="858"/>
      <c r="AQ37" s="858"/>
      <c r="AR37" s="858"/>
      <c r="AS37" s="858"/>
      <c r="AT37" s="858"/>
      <c r="AU37" s="858"/>
      <c r="AV37" s="858"/>
      <c r="AW37" s="858"/>
      <c r="AX37" s="858"/>
      <c r="AY37" s="858"/>
      <c r="AZ37" s="859"/>
      <c r="BA37" s="859"/>
      <c r="BB37" s="859"/>
      <c r="BC37" s="859"/>
      <c r="BD37" s="859"/>
      <c r="BE37" s="860"/>
      <c r="BF37" s="860"/>
      <c r="BG37" s="860"/>
      <c r="BH37" s="860"/>
      <c r="BI37" s="861"/>
      <c r="BJ37" s="228"/>
      <c r="BK37" s="228"/>
      <c r="BL37" s="228"/>
      <c r="BM37" s="228"/>
      <c r="BN37" s="228"/>
      <c r="BO37" s="237"/>
      <c r="BP37" s="237"/>
      <c r="BQ37" s="234">
        <v>31</v>
      </c>
      <c r="BR37" s="235"/>
      <c r="BS37" s="801"/>
      <c r="BT37" s="802"/>
      <c r="BU37" s="802"/>
      <c r="BV37" s="802"/>
      <c r="BW37" s="802"/>
      <c r="BX37" s="802"/>
      <c r="BY37" s="802"/>
      <c r="BZ37" s="802"/>
      <c r="CA37" s="802"/>
      <c r="CB37" s="802"/>
      <c r="CC37" s="802"/>
      <c r="CD37" s="802"/>
      <c r="CE37" s="802"/>
      <c r="CF37" s="802"/>
      <c r="CG37" s="803"/>
      <c r="CH37" s="804"/>
      <c r="CI37" s="805"/>
      <c r="CJ37" s="805"/>
      <c r="CK37" s="805"/>
      <c r="CL37" s="806"/>
      <c r="CM37" s="804"/>
      <c r="CN37" s="805"/>
      <c r="CO37" s="805"/>
      <c r="CP37" s="805"/>
      <c r="CQ37" s="806"/>
      <c r="CR37" s="804"/>
      <c r="CS37" s="805"/>
      <c r="CT37" s="805"/>
      <c r="CU37" s="805"/>
      <c r="CV37" s="806"/>
      <c r="CW37" s="804"/>
      <c r="CX37" s="805"/>
      <c r="CY37" s="805"/>
      <c r="CZ37" s="805"/>
      <c r="DA37" s="806"/>
      <c r="DB37" s="804"/>
      <c r="DC37" s="805"/>
      <c r="DD37" s="805"/>
      <c r="DE37" s="805"/>
      <c r="DF37" s="806"/>
      <c r="DG37" s="804"/>
      <c r="DH37" s="805"/>
      <c r="DI37" s="805"/>
      <c r="DJ37" s="805"/>
      <c r="DK37" s="806"/>
      <c r="DL37" s="804"/>
      <c r="DM37" s="805"/>
      <c r="DN37" s="805"/>
      <c r="DO37" s="805"/>
      <c r="DP37" s="806"/>
      <c r="DQ37" s="804"/>
      <c r="DR37" s="805"/>
      <c r="DS37" s="805"/>
      <c r="DT37" s="805"/>
      <c r="DU37" s="806"/>
      <c r="DV37" s="801"/>
      <c r="DW37" s="802"/>
      <c r="DX37" s="802"/>
      <c r="DY37" s="802"/>
      <c r="DZ37" s="807"/>
      <c r="EA37" s="226"/>
    </row>
    <row r="38" spans="1:131" ht="26.25" customHeight="1" x14ac:dyDescent="0.15">
      <c r="A38" s="238">
        <v>11</v>
      </c>
      <c r="B38" s="808"/>
      <c r="C38" s="809"/>
      <c r="D38" s="809"/>
      <c r="E38" s="809"/>
      <c r="F38" s="809"/>
      <c r="G38" s="809"/>
      <c r="H38" s="809"/>
      <c r="I38" s="809"/>
      <c r="J38" s="809"/>
      <c r="K38" s="809"/>
      <c r="L38" s="809"/>
      <c r="M38" s="809"/>
      <c r="N38" s="809"/>
      <c r="O38" s="809"/>
      <c r="P38" s="810"/>
      <c r="Q38" s="811"/>
      <c r="R38" s="812"/>
      <c r="S38" s="812"/>
      <c r="T38" s="812"/>
      <c r="U38" s="812"/>
      <c r="V38" s="812"/>
      <c r="W38" s="812"/>
      <c r="X38" s="812"/>
      <c r="Y38" s="812"/>
      <c r="Z38" s="812"/>
      <c r="AA38" s="812"/>
      <c r="AB38" s="812"/>
      <c r="AC38" s="812"/>
      <c r="AD38" s="812"/>
      <c r="AE38" s="813"/>
      <c r="AF38" s="814"/>
      <c r="AG38" s="815"/>
      <c r="AH38" s="815"/>
      <c r="AI38" s="815"/>
      <c r="AJ38" s="816"/>
      <c r="AK38" s="862"/>
      <c r="AL38" s="858"/>
      <c r="AM38" s="858"/>
      <c r="AN38" s="858"/>
      <c r="AO38" s="858"/>
      <c r="AP38" s="858"/>
      <c r="AQ38" s="858"/>
      <c r="AR38" s="858"/>
      <c r="AS38" s="858"/>
      <c r="AT38" s="858"/>
      <c r="AU38" s="858"/>
      <c r="AV38" s="858"/>
      <c r="AW38" s="858"/>
      <c r="AX38" s="858"/>
      <c r="AY38" s="858"/>
      <c r="AZ38" s="859"/>
      <c r="BA38" s="859"/>
      <c r="BB38" s="859"/>
      <c r="BC38" s="859"/>
      <c r="BD38" s="859"/>
      <c r="BE38" s="860"/>
      <c r="BF38" s="860"/>
      <c r="BG38" s="860"/>
      <c r="BH38" s="860"/>
      <c r="BI38" s="861"/>
      <c r="BJ38" s="228"/>
      <c r="BK38" s="228"/>
      <c r="BL38" s="228"/>
      <c r="BM38" s="228"/>
      <c r="BN38" s="228"/>
      <c r="BO38" s="237"/>
      <c r="BP38" s="237"/>
      <c r="BQ38" s="234">
        <v>32</v>
      </c>
      <c r="BR38" s="235"/>
      <c r="BS38" s="801"/>
      <c r="BT38" s="802"/>
      <c r="BU38" s="802"/>
      <c r="BV38" s="802"/>
      <c r="BW38" s="802"/>
      <c r="BX38" s="802"/>
      <c r="BY38" s="802"/>
      <c r="BZ38" s="802"/>
      <c r="CA38" s="802"/>
      <c r="CB38" s="802"/>
      <c r="CC38" s="802"/>
      <c r="CD38" s="802"/>
      <c r="CE38" s="802"/>
      <c r="CF38" s="802"/>
      <c r="CG38" s="803"/>
      <c r="CH38" s="804"/>
      <c r="CI38" s="805"/>
      <c r="CJ38" s="805"/>
      <c r="CK38" s="805"/>
      <c r="CL38" s="806"/>
      <c r="CM38" s="804"/>
      <c r="CN38" s="805"/>
      <c r="CO38" s="805"/>
      <c r="CP38" s="805"/>
      <c r="CQ38" s="806"/>
      <c r="CR38" s="804"/>
      <c r="CS38" s="805"/>
      <c r="CT38" s="805"/>
      <c r="CU38" s="805"/>
      <c r="CV38" s="806"/>
      <c r="CW38" s="804"/>
      <c r="CX38" s="805"/>
      <c r="CY38" s="805"/>
      <c r="CZ38" s="805"/>
      <c r="DA38" s="806"/>
      <c r="DB38" s="804"/>
      <c r="DC38" s="805"/>
      <c r="DD38" s="805"/>
      <c r="DE38" s="805"/>
      <c r="DF38" s="806"/>
      <c r="DG38" s="804"/>
      <c r="DH38" s="805"/>
      <c r="DI38" s="805"/>
      <c r="DJ38" s="805"/>
      <c r="DK38" s="806"/>
      <c r="DL38" s="804"/>
      <c r="DM38" s="805"/>
      <c r="DN38" s="805"/>
      <c r="DO38" s="805"/>
      <c r="DP38" s="806"/>
      <c r="DQ38" s="804"/>
      <c r="DR38" s="805"/>
      <c r="DS38" s="805"/>
      <c r="DT38" s="805"/>
      <c r="DU38" s="806"/>
      <c r="DV38" s="801"/>
      <c r="DW38" s="802"/>
      <c r="DX38" s="802"/>
      <c r="DY38" s="802"/>
      <c r="DZ38" s="807"/>
      <c r="EA38" s="226"/>
    </row>
    <row r="39" spans="1:131" ht="26.25" customHeight="1" x14ac:dyDescent="0.15">
      <c r="A39" s="238">
        <v>12</v>
      </c>
      <c r="B39" s="808"/>
      <c r="C39" s="809"/>
      <c r="D39" s="809"/>
      <c r="E39" s="809"/>
      <c r="F39" s="809"/>
      <c r="G39" s="809"/>
      <c r="H39" s="809"/>
      <c r="I39" s="809"/>
      <c r="J39" s="809"/>
      <c r="K39" s="809"/>
      <c r="L39" s="809"/>
      <c r="M39" s="809"/>
      <c r="N39" s="809"/>
      <c r="O39" s="809"/>
      <c r="P39" s="810"/>
      <c r="Q39" s="811"/>
      <c r="R39" s="812"/>
      <c r="S39" s="812"/>
      <c r="T39" s="812"/>
      <c r="U39" s="812"/>
      <c r="V39" s="812"/>
      <c r="W39" s="812"/>
      <c r="X39" s="812"/>
      <c r="Y39" s="812"/>
      <c r="Z39" s="812"/>
      <c r="AA39" s="812"/>
      <c r="AB39" s="812"/>
      <c r="AC39" s="812"/>
      <c r="AD39" s="812"/>
      <c r="AE39" s="813"/>
      <c r="AF39" s="814"/>
      <c r="AG39" s="815"/>
      <c r="AH39" s="815"/>
      <c r="AI39" s="815"/>
      <c r="AJ39" s="816"/>
      <c r="AK39" s="862"/>
      <c r="AL39" s="858"/>
      <c r="AM39" s="858"/>
      <c r="AN39" s="858"/>
      <c r="AO39" s="858"/>
      <c r="AP39" s="858"/>
      <c r="AQ39" s="858"/>
      <c r="AR39" s="858"/>
      <c r="AS39" s="858"/>
      <c r="AT39" s="858"/>
      <c r="AU39" s="858"/>
      <c r="AV39" s="858"/>
      <c r="AW39" s="858"/>
      <c r="AX39" s="858"/>
      <c r="AY39" s="858"/>
      <c r="AZ39" s="859"/>
      <c r="BA39" s="859"/>
      <c r="BB39" s="859"/>
      <c r="BC39" s="859"/>
      <c r="BD39" s="859"/>
      <c r="BE39" s="860"/>
      <c r="BF39" s="860"/>
      <c r="BG39" s="860"/>
      <c r="BH39" s="860"/>
      <c r="BI39" s="861"/>
      <c r="BJ39" s="228"/>
      <c r="BK39" s="228"/>
      <c r="BL39" s="228"/>
      <c r="BM39" s="228"/>
      <c r="BN39" s="228"/>
      <c r="BO39" s="237"/>
      <c r="BP39" s="237"/>
      <c r="BQ39" s="234">
        <v>33</v>
      </c>
      <c r="BR39" s="235"/>
      <c r="BS39" s="801"/>
      <c r="BT39" s="802"/>
      <c r="BU39" s="802"/>
      <c r="BV39" s="802"/>
      <c r="BW39" s="802"/>
      <c r="BX39" s="802"/>
      <c r="BY39" s="802"/>
      <c r="BZ39" s="802"/>
      <c r="CA39" s="802"/>
      <c r="CB39" s="802"/>
      <c r="CC39" s="802"/>
      <c r="CD39" s="802"/>
      <c r="CE39" s="802"/>
      <c r="CF39" s="802"/>
      <c r="CG39" s="803"/>
      <c r="CH39" s="804"/>
      <c r="CI39" s="805"/>
      <c r="CJ39" s="805"/>
      <c r="CK39" s="805"/>
      <c r="CL39" s="806"/>
      <c r="CM39" s="804"/>
      <c r="CN39" s="805"/>
      <c r="CO39" s="805"/>
      <c r="CP39" s="805"/>
      <c r="CQ39" s="806"/>
      <c r="CR39" s="804"/>
      <c r="CS39" s="805"/>
      <c r="CT39" s="805"/>
      <c r="CU39" s="805"/>
      <c r="CV39" s="806"/>
      <c r="CW39" s="804"/>
      <c r="CX39" s="805"/>
      <c r="CY39" s="805"/>
      <c r="CZ39" s="805"/>
      <c r="DA39" s="806"/>
      <c r="DB39" s="804"/>
      <c r="DC39" s="805"/>
      <c r="DD39" s="805"/>
      <c r="DE39" s="805"/>
      <c r="DF39" s="806"/>
      <c r="DG39" s="804"/>
      <c r="DH39" s="805"/>
      <c r="DI39" s="805"/>
      <c r="DJ39" s="805"/>
      <c r="DK39" s="806"/>
      <c r="DL39" s="804"/>
      <c r="DM39" s="805"/>
      <c r="DN39" s="805"/>
      <c r="DO39" s="805"/>
      <c r="DP39" s="806"/>
      <c r="DQ39" s="804"/>
      <c r="DR39" s="805"/>
      <c r="DS39" s="805"/>
      <c r="DT39" s="805"/>
      <c r="DU39" s="806"/>
      <c r="DV39" s="801"/>
      <c r="DW39" s="802"/>
      <c r="DX39" s="802"/>
      <c r="DY39" s="802"/>
      <c r="DZ39" s="807"/>
      <c r="EA39" s="226"/>
    </row>
    <row r="40" spans="1:131" ht="26.25" customHeight="1" x14ac:dyDescent="0.15">
      <c r="A40" s="234">
        <v>13</v>
      </c>
      <c r="B40" s="808"/>
      <c r="C40" s="809"/>
      <c r="D40" s="809"/>
      <c r="E40" s="809"/>
      <c r="F40" s="809"/>
      <c r="G40" s="809"/>
      <c r="H40" s="809"/>
      <c r="I40" s="809"/>
      <c r="J40" s="809"/>
      <c r="K40" s="809"/>
      <c r="L40" s="809"/>
      <c r="M40" s="809"/>
      <c r="N40" s="809"/>
      <c r="O40" s="809"/>
      <c r="P40" s="810"/>
      <c r="Q40" s="811"/>
      <c r="R40" s="812"/>
      <c r="S40" s="812"/>
      <c r="T40" s="812"/>
      <c r="U40" s="812"/>
      <c r="V40" s="812"/>
      <c r="W40" s="812"/>
      <c r="X40" s="812"/>
      <c r="Y40" s="812"/>
      <c r="Z40" s="812"/>
      <c r="AA40" s="812"/>
      <c r="AB40" s="812"/>
      <c r="AC40" s="812"/>
      <c r="AD40" s="812"/>
      <c r="AE40" s="813"/>
      <c r="AF40" s="814"/>
      <c r="AG40" s="815"/>
      <c r="AH40" s="815"/>
      <c r="AI40" s="815"/>
      <c r="AJ40" s="816"/>
      <c r="AK40" s="862"/>
      <c r="AL40" s="858"/>
      <c r="AM40" s="858"/>
      <c r="AN40" s="858"/>
      <c r="AO40" s="858"/>
      <c r="AP40" s="858"/>
      <c r="AQ40" s="858"/>
      <c r="AR40" s="858"/>
      <c r="AS40" s="858"/>
      <c r="AT40" s="858"/>
      <c r="AU40" s="858"/>
      <c r="AV40" s="858"/>
      <c r="AW40" s="858"/>
      <c r="AX40" s="858"/>
      <c r="AY40" s="858"/>
      <c r="AZ40" s="859"/>
      <c r="BA40" s="859"/>
      <c r="BB40" s="859"/>
      <c r="BC40" s="859"/>
      <c r="BD40" s="859"/>
      <c r="BE40" s="860"/>
      <c r="BF40" s="860"/>
      <c r="BG40" s="860"/>
      <c r="BH40" s="860"/>
      <c r="BI40" s="861"/>
      <c r="BJ40" s="228"/>
      <c r="BK40" s="228"/>
      <c r="BL40" s="228"/>
      <c r="BM40" s="228"/>
      <c r="BN40" s="228"/>
      <c r="BO40" s="237"/>
      <c r="BP40" s="237"/>
      <c r="BQ40" s="234">
        <v>34</v>
      </c>
      <c r="BR40" s="235"/>
      <c r="BS40" s="801"/>
      <c r="BT40" s="802"/>
      <c r="BU40" s="802"/>
      <c r="BV40" s="802"/>
      <c r="BW40" s="802"/>
      <c r="BX40" s="802"/>
      <c r="BY40" s="802"/>
      <c r="BZ40" s="802"/>
      <c r="CA40" s="802"/>
      <c r="CB40" s="802"/>
      <c r="CC40" s="802"/>
      <c r="CD40" s="802"/>
      <c r="CE40" s="802"/>
      <c r="CF40" s="802"/>
      <c r="CG40" s="803"/>
      <c r="CH40" s="804"/>
      <c r="CI40" s="805"/>
      <c r="CJ40" s="805"/>
      <c r="CK40" s="805"/>
      <c r="CL40" s="806"/>
      <c r="CM40" s="804"/>
      <c r="CN40" s="805"/>
      <c r="CO40" s="805"/>
      <c r="CP40" s="805"/>
      <c r="CQ40" s="806"/>
      <c r="CR40" s="804"/>
      <c r="CS40" s="805"/>
      <c r="CT40" s="805"/>
      <c r="CU40" s="805"/>
      <c r="CV40" s="806"/>
      <c r="CW40" s="804"/>
      <c r="CX40" s="805"/>
      <c r="CY40" s="805"/>
      <c r="CZ40" s="805"/>
      <c r="DA40" s="806"/>
      <c r="DB40" s="804"/>
      <c r="DC40" s="805"/>
      <c r="DD40" s="805"/>
      <c r="DE40" s="805"/>
      <c r="DF40" s="806"/>
      <c r="DG40" s="804"/>
      <c r="DH40" s="805"/>
      <c r="DI40" s="805"/>
      <c r="DJ40" s="805"/>
      <c r="DK40" s="806"/>
      <c r="DL40" s="804"/>
      <c r="DM40" s="805"/>
      <c r="DN40" s="805"/>
      <c r="DO40" s="805"/>
      <c r="DP40" s="806"/>
      <c r="DQ40" s="804"/>
      <c r="DR40" s="805"/>
      <c r="DS40" s="805"/>
      <c r="DT40" s="805"/>
      <c r="DU40" s="806"/>
      <c r="DV40" s="801"/>
      <c r="DW40" s="802"/>
      <c r="DX40" s="802"/>
      <c r="DY40" s="802"/>
      <c r="DZ40" s="807"/>
      <c r="EA40" s="226"/>
    </row>
    <row r="41" spans="1:131" ht="26.25" customHeight="1" x14ac:dyDescent="0.15">
      <c r="A41" s="234">
        <v>14</v>
      </c>
      <c r="B41" s="808"/>
      <c r="C41" s="809"/>
      <c r="D41" s="809"/>
      <c r="E41" s="809"/>
      <c r="F41" s="809"/>
      <c r="G41" s="809"/>
      <c r="H41" s="809"/>
      <c r="I41" s="809"/>
      <c r="J41" s="809"/>
      <c r="K41" s="809"/>
      <c r="L41" s="809"/>
      <c r="M41" s="809"/>
      <c r="N41" s="809"/>
      <c r="O41" s="809"/>
      <c r="P41" s="810"/>
      <c r="Q41" s="811"/>
      <c r="R41" s="812"/>
      <c r="S41" s="812"/>
      <c r="T41" s="812"/>
      <c r="U41" s="812"/>
      <c r="V41" s="812"/>
      <c r="W41" s="812"/>
      <c r="X41" s="812"/>
      <c r="Y41" s="812"/>
      <c r="Z41" s="812"/>
      <c r="AA41" s="812"/>
      <c r="AB41" s="812"/>
      <c r="AC41" s="812"/>
      <c r="AD41" s="812"/>
      <c r="AE41" s="813"/>
      <c r="AF41" s="814"/>
      <c r="AG41" s="815"/>
      <c r="AH41" s="815"/>
      <c r="AI41" s="815"/>
      <c r="AJ41" s="816"/>
      <c r="AK41" s="862"/>
      <c r="AL41" s="858"/>
      <c r="AM41" s="858"/>
      <c r="AN41" s="858"/>
      <c r="AO41" s="858"/>
      <c r="AP41" s="858"/>
      <c r="AQ41" s="858"/>
      <c r="AR41" s="858"/>
      <c r="AS41" s="858"/>
      <c r="AT41" s="858"/>
      <c r="AU41" s="858"/>
      <c r="AV41" s="858"/>
      <c r="AW41" s="858"/>
      <c r="AX41" s="858"/>
      <c r="AY41" s="858"/>
      <c r="AZ41" s="859"/>
      <c r="BA41" s="859"/>
      <c r="BB41" s="859"/>
      <c r="BC41" s="859"/>
      <c r="BD41" s="859"/>
      <c r="BE41" s="860"/>
      <c r="BF41" s="860"/>
      <c r="BG41" s="860"/>
      <c r="BH41" s="860"/>
      <c r="BI41" s="861"/>
      <c r="BJ41" s="228"/>
      <c r="BK41" s="228"/>
      <c r="BL41" s="228"/>
      <c r="BM41" s="228"/>
      <c r="BN41" s="228"/>
      <c r="BO41" s="237"/>
      <c r="BP41" s="237"/>
      <c r="BQ41" s="234">
        <v>35</v>
      </c>
      <c r="BR41" s="235"/>
      <c r="BS41" s="801"/>
      <c r="BT41" s="802"/>
      <c r="BU41" s="802"/>
      <c r="BV41" s="802"/>
      <c r="BW41" s="802"/>
      <c r="BX41" s="802"/>
      <c r="BY41" s="802"/>
      <c r="BZ41" s="802"/>
      <c r="CA41" s="802"/>
      <c r="CB41" s="802"/>
      <c r="CC41" s="802"/>
      <c r="CD41" s="802"/>
      <c r="CE41" s="802"/>
      <c r="CF41" s="802"/>
      <c r="CG41" s="803"/>
      <c r="CH41" s="804"/>
      <c r="CI41" s="805"/>
      <c r="CJ41" s="805"/>
      <c r="CK41" s="805"/>
      <c r="CL41" s="806"/>
      <c r="CM41" s="804"/>
      <c r="CN41" s="805"/>
      <c r="CO41" s="805"/>
      <c r="CP41" s="805"/>
      <c r="CQ41" s="806"/>
      <c r="CR41" s="804"/>
      <c r="CS41" s="805"/>
      <c r="CT41" s="805"/>
      <c r="CU41" s="805"/>
      <c r="CV41" s="806"/>
      <c r="CW41" s="804"/>
      <c r="CX41" s="805"/>
      <c r="CY41" s="805"/>
      <c r="CZ41" s="805"/>
      <c r="DA41" s="806"/>
      <c r="DB41" s="804"/>
      <c r="DC41" s="805"/>
      <c r="DD41" s="805"/>
      <c r="DE41" s="805"/>
      <c r="DF41" s="806"/>
      <c r="DG41" s="804"/>
      <c r="DH41" s="805"/>
      <c r="DI41" s="805"/>
      <c r="DJ41" s="805"/>
      <c r="DK41" s="806"/>
      <c r="DL41" s="804"/>
      <c r="DM41" s="805"/>
      <c r="DN41" s="805"/>
      <c r="DO41" s="805"/>
      <c r="DP41" s="806"/>
      <c r="DQ41" s="804"/>
      <c r="DR41" s="805"/>
      <c r="DS41" s="805"/>
      <c r="DT41" s="805"/>
      <c r="DU41" s="806"/>
      <c r="DV41" s="801"/>
      <c r="DW41" s="802"/>
      <c r="DX41" s="802"/>
      <c r="DY41" s="802"/>
      <c r="DZ41" s="807"/>
      <c r="EA41" s="226"/>
    </row>
    <row r="42" spans="1:131" ht="26.25" customHeight="1" x14ac:dyDescent="0.15">
      <c r="A42" s="234">
        <v>15</v>
      </c>
      <c r="B42" s="808"/>
      <c r="C42" s="809"/>
      <c r="D42" s="809"/>
      <c r="E42" s="809"/>
      <c r="F42" s="809"/>
      <c r="G42" s="809"/>
      <c r="H42" s="809"/>
      <c r="I42" s="809"/>
      <c r="J42" s="809"/>
      <c r="K42" s="809"/>
      <c r="L42" s="809"/>
      <c r="M42" s="809"/>
      <c r="N42" s="809"/>
      <c r="O42" s="809"/>
      <c r="P42" s="810"/>
      <c r="Q42" s="811"/>
      <c r="R42" s="812"/>
      <c r="S42" s="812"/>
      <c r="T42" s="812"/>
      <c r="U42" s="812"/>
      <c r="V42" s="812"/>
      <c r="W42" s="812"/>
      <c r="X42" s="812"/>
      <c r="Y42" s="812"/>
      <c r="Z42" s="812"/>
      <c r="AA42" s="812"/>
      <c r="AB42" s="812"/>
      <c r="AC42" s="812"/>
      <c r="AD42" s="812"/>
      <c r="AE42" s="813"/>
      <c r="AF42" s="814"/>
      <c r="AG42" s="815"/>
      <c r="AH42" s="815"/>
      <c r="AI42" s="815"/>
      <c r="AJ42" s="816"/>
      <c r="AK42" s="862"/>
      <c r="AL42" s="858"/>
      <c r="AM42" s="858"/>
      <c r="AN42" s="858"/>
      <c r="AO42" s="858"/>
      <c r="AP42" s="858"/>
      <c r="AQ42" s="858"/>
      <c r="AR42" s="858"/>
      <c r="AS42" s="858"/>
      <c r="AT42" s="858"/>
      <c r="AU42" s="858"/>
      <c r="AV42" s="858"/>
      <c r="AW42" s="858"/>
      <c r="AX42" s="858"/>
      <c r="AY42" s="858"/>
      <c r="AZ42" s="859"/>
      <c r="BA42" s="859"/>
      <c r="BB42" s="859"/>
      <c r="BC42" s="859"/>
      <c r="BD42" s="859"/>
      <c r="BE42" s="860"/>
      <c r="BF42" s="860"/>
      <c r="BG42" s="860"/>
      <c r="BH42" s="860"/>
      <c r="BI42" s="861"/>
      <c r="BJ42" s="228"/>
      <c r="BK42" s="228"/>
      <c r="BL42" s="228"/>
      <c r="BM42" s="228"/>
      <c r="BN42" s="228"/>
      <c r="BO42" s="237"/>
      <c r="BP42" s="237"/>
      <c r="BQ42" s="234">
        <v>36</v>
      </c>
      <c r="BR42" s="235"/>
      <c r="BS42" s="801"/>
      <c r="BT42" s="802"/>
      <c r="BU42" s="802"/>
      <c r="BV42" s="802"/>
      <c r="BW42" s="802"/>
      <c r="BX42" s="802"/>
      <c r="BY42" s="802"/>
      <c r="BZ42" s="802"/>
      <c r="CA42" s="802"/>
      <c r="CB42" s="802"/>
      <c r="CC42" s="802"/>
      <c r="CD42" s="802"/>
      <c r="CE42" s="802"/>
      <c r="CF42" s="802"/>
      <c r="CG42" s="803"/>
      <c r="CH42" s="804"/>
      <c r="CI42" s="805"/>
      <c r="CJ42" s="805"/>
      <c r="CK42" s="805"/>
      <c r="CL42" s="806"/>
      <c r="CM42" s="804"/>
      <c r="CN42" s="805"/>
      <c r="CO42" s="805"/>
      <c r="CP42" s="805"/>
      <c r="CQ42" s="806"/>
      <c r="CR42" s="804"/>
      <c r="CS42" s="805"/>
      <c r="CT42" s="805"/>
      <c r="CU42" s="805"/>
      <c r="CV42" s="806"/>
      <c r="CW42" s="804"/>
      <c r="CX42" s="805"/>
      <c r="CY42" s="805"/>
      <c r="CZ42" s="805"/>
      <c r="DA42" s="806"/>
      <c r="DB42" s="804"/>
      <c r="DC42" s="805"/>
      <c r="DD42" s="805"/>
      <c r="DE42" s="805"/>
      <c r="DF42" s="806"/>
      <c r="DG42" s="804"/>
      <c r="DH42" s="805"/>
      <c r="DI42" s="805"/>
      <c r="DJ42" s="805"/>
      <c r="DK42" s="806"/>
      <c r="DL42" s="804"/>
      <c r="DM42" s="805"/>
      <c r="DN42" s="805"/>
      <c r="DO42" s="805"/>
      <c r="DP42" s="806"/>
      <c r="DQ42" s="804"/>
      <c r="DR42" s="805"/>
      <c r="DS42" s="805"/>
      <c r="DT42" s="805"/>
      <c r="DU42" s="806"/>
      <c r="DV42" s="801"/>
      <c r="DW42" s="802"/>
      <c r="DX42" s="802"/>
      <c r="DY42" s="802"/>
      <c r="DZ42" s="807"/>
      <c r="EA42" s="226"/>
    </row>
    <row r="43" spans="1:131" ht="26.25" customHeight="1" x14ac:dyDescent="0.15">
      <c r="A43" s="234">
        <v>16</v>
      </c>
      <c r="B43" s="808"/>
      <c r="C43" s="809"/>
      <c r="D43" s="809"/>
      <c r="E43" s="809"/>
      <c r="F43" s="809"/>
      <c r="G43" s="809"/>
      <c r="H43" s="809"/>
      <c r="I43" s="809"/>
      <c r="J43" s="809"/>
      <c r="K43" s="809"/>
      <c r="L43" s="809"/>
      <c r="M43" s="809"/>
      <c r="N43" s="809"/>
      <c r="O43" s="809"/>
      <c r="P43" s="810"/>
      <c r="Q43" s="811"/>
      <c r="R43" s="812"/>
      <c r="S43" s="812"/>
      <c r="T43" s="812"/>
      <c r="U43" s="812"/>
      <c r="V43" s="812"/>
      <c r="W43" s="812"/>
      <c r="X43" s="812"/>
      <c r="Y43" s="812"/>
      <c r="Z43" s="812"/>
      <c r="AA43" s="812"/>
      <c r="AB43" s="812"/>
      <c r="AC43" s="812"/>
      <c r="AD43" s="812"/>
      <c r="AE43" s="813"/>
      <c r="AF43" s="814"/>
      <c r="AG43" s="815"/>
      <c r="AH43" s="815"/>
      <c r="AI43" s="815"/>
      <c r="AJ43" s="816"/>
      <c r="AK43" s="862"/>
      <c r="AL43" s="858"/>
      <c r="AM43" s="858"/>
      <c r="AN43" s="858"/>
      <c r="AO43" s="858"/>
      <c r="AP43" s="858"/>
      <c r="AQ43" s="858"/>
      <c r="AR43" s="858"/>
      <c r="AS43" s="858"/>
      <c r="AT43" s="858"/>
      <c r="AU43" s="858"/>
      <c r="AV43" s="858"/>
      <c r="AW43" s="858"/>
      <c r="AX43" s="858"/>
      <c r="AY43" s="858"/>
      <c r="AZ43" s="859"/>
      <c r="BA43" s="859"/>
      <c r="BB43" s="859"/>
      <c r="BC43" s="859"/>
      <c r="BD43" s="859"/>
      <c r="BE43" s="860"/>
      <c r="BF43" s="860"/>
      <c r="BG43" s="860"/>
      <c r="BH43" s="860"/>
      <c r="BI43" s="861"/>
      <c r="BJ43" s="228"/>
      <c r="BK43" s="228"/>
      <c r="BL43" s="228"/>
      <c r="BM43" s="228"/>
      <c r="BN43" s="228"/>
      <c r="BO43" s="237"/>
      <c r="BP43" s="237"/>
      <c r="BQ43" s="234">
        <v>37</v>
      </c>
      <c r="BR43" s="235"/>
      <c r="BS43" s="801"/>
      <c r="BT43" s="802"/>
      <c r="BU43" s="802"/>
      <c r="BV43" s="802"/>
      <c r="BW43" s="802"/>
      <c r="BX43" s="802"/>
      <c r="BY43" s="802"/>
      <c r="BZ43" s="802"/>
      <c r="CA43" s="802"/>
      <c r="CB43" s="802"/>
      <c r="CC43" s="802"/>
      <c r="CD43" s="802"/>
      <c r="CE43" s="802"/>
      <c r="CF43" s="802"/>
      <c r="CG43" s="803"/>
      <c r="CH43" s="804"/>
      <c r="CI43" s="805"/>
      <c r="CJ43" s="805"/>
      <c r="CK43" s="805"/>
      <c r="CL43" s="806"/>
      <c r="CM43" s="804"/>
      <c r="CN43" s="805"/>
      <c r="CO43" s="805"/>
      <c r="CP43" s="805"/>
      <c r="CQ43" s="806"/>
      <c r="CR43" s="804"/>
      <c r="CS43" s="805"/>
      <c r="CT43" s="805"/>
      <c r="CU43" s="805"/>
      <c r="CV43" s="806"/>
      <c r="CW43" s="804"/>
      <c r="CX43" s="805"/>
      <c r="CY43" s="805"/>
      <c r="CZ43" s="805"/>
      <c r="DA43" s="806"/>
      <c r="DB43" s="804"/>
      <c r="DC43" s="805"/>
      <c r="DD43" s="805"/>
      <c r="DE43" s="805"/>
      <c r="DF43" s="806"/>
      <c r="DG43" s="804"/>
      <c r="DH43" s="805"/>
      <c r="DI43" s="805"/>
      <c r="DJ43" s="805"/>
      <c r="DK43" s="806"/>
      <c r="DL43" s="804"/>
      <c r="DM43" s="805"/>
      <c r="DN43" s="805"/>
      <c r="DO43" s="805"/>
      <c r="DP43" s="806"/>
      <c r="DQ43" s="804"/>
      <c r="DR43" s="805"/>
      <c r="DS43" s="805"/>
      <c r="DT43" s="805"/>
      <c r="DU43" s="806"/>
      <c r="DV43" s="801"/>
      <c r="DW43" s="802"/>
      <c r="DX43" s="802"/>
      <c r="DY43" s="802"/>
      <c r="DZ43" s="807"/>
      <c r="EA43" s="226"/>
    </row>
    <row r="44" spans="1:131" ht="26.25" customHeight="1" x14ac:dyDescent="0.15">
      <c r="A44" s="234">
        <v>17</v>
      </c>
      <c r="B44" s="808"/>
      <c r="C44" s="809"/>
      <c r="D44" s="809"/>
      <c r="E44" s="809"/>
      <c r="F44" s="809"/>
      <c r="G44" s="809"/>
      <c r="H44" s="809"/>
      <c r="I44" s="809"/>
      <c r="J44" s="809"/>
      <c r="K44" s="809"/>
      <c r="L44" s="809"/>
      <c r="M44" s="809"/>
      <c r="N44" s="809"/>
      <c r="O44" s="809"/>
      <c r="P44" s="810"/>
      <c r="Q44" s="811"/>
      <c r="R44" s="812"/>
      <c r="S44" s="812"/>
      <c r="T44" s="812"/>
      <c r="U44" s="812"/>
      <c r="V44" s="812"/>
      <c r="W44" s="812"/>
      <c r="X44" s="812"/>
      <c r="Y44" s="812"/>
      <c r="Z44" s="812"/>
      <c r="AA44" s="812"/>
      <c r="AB44" s="812"/>
      <c r="AC44" s="812"/>
      <c r="AD44" s="812"/>
      <c r="AE44" s="813"/>
      <c r="AF44" s="814"/>
      <c r="AG44" s="815"/>
      <c r="AH44" s="815"/>
      <c r="AI44" s="815"/>
      <c r="AJ44" s="816"/>
      <c r="AK44" s="862"/>
      <c r="AL44" s="858"/>
      <c r="AM44" s="858"/>
      <c r="AN44" s="858"/>
      <c r="AO44" s="858"/>
      <c r="AP44" s="858"/>
      <c r="AQ44" s="858"/>
      <c r="AR44" s="858"/>
      <c r="AS44" s="858"/>
      <c r="AT44" s="858"/>
      <c r="AU44" s="858"/>
      <c r="AV44" s="858"/>
      <c r="AW44" s="858"/>
      <c r="AX44" s="858"/>
      <c r="AY44" s="858"/>
      <c r="AZ44" s="859"/>
      <c r="BA44" s="859"/>
      <c r="BB44" s="859"/>
      <c r="BC44" s="859"/>
      <c r="BD44" s="859"/>
      <c r="BE44" s="860"/>
      <c r="BF44" s="860"/>
      <c r="BG44" s="860"/>
      <c r="BH44" s="860"/>
      <c r="BI44" s="861"/>
      <c r="BJ44" s="228"/>
      <c r="BK44" s="228"/>
      <c r="BL44" s="228"/>
      <c r="BM44" s="228"/>
      <c r="BN44" s="228"/>
      <c r="BO44" s="237"/>
      <c r="BP44" s="237"/>
      <c r="BQ44" s="234">
        <v>38</v>
      </c>
      <c r="BR44" s="235"/>
      <c r="BS44" s="801"/>
      <c r="BT44" s="802"/>
      <c r="BU44" s="802"/>
      <c r="BV44" s="802"/>
      <c r="BW44" s="802"/>
      <c r="BX44" s="802"/>
      <c r="BY44" s="802"/>
      <c r="BZ44" s="802"/>
      <c r="CA44" s="802"/>
      <c r="CB44" s="802"/>
      <c r="CC44" s="802"/>
      <c r="CD44" s="802"/>
      <c r="CE44" s="802"/>
      <c r="CF44" s="802"/>
      <c r="CG44" s="803"/>
      <c r="CH44" s="804"/>
      <c r="CI44" s="805"/>
      <c r="CJ44" s="805"/>
      <c r="CK44" s="805"/>
      <c r="CL44" s="806"/>
      <c r="CM44" s="804"/>
      <c r="CN44" s="805"/>
      <c r="CO44" s="805"/>
      <c r="CP44" s="805"/>
      <c r="CQ44" s="806"/>
      <c r="CR44" s="804"/>
      <c r="CS44" s="805"/>
      <c r="CT44" s="805"/>
      <c r="CU44" s="805"/>
      <c r="CV44" s="806"/>
      <c r="CW44" s="804"/>
      <c r="CX44" s="805"/>
      <c r="CY44" s="805"/>
      <c r="CZ44" s="805"/>
      <c r="DA44" s="806"/>
      <c r="DB44" s="804"/>
      <c r="DC44" s="805"/>
      <c r="DD44" s="805"/>
      <c r="DE44" s="805"/>
      <c r="DF44" s="806"/>
      <c r="DG44" s="804"/>
      <c r="DH44" s="805"/>
      <c r="DI44" s="805"/>
      <c r="DJ44" s="805"/>
      <c r="DK44" s="806"/>
      <c r="DL44" s="804"/>
      <c r="DM44" s="805"/>
      <c r="DN44" s="805"/>
      <c r="DO44" s="805"/>
      <c r="DP44" s="806"/>
      <c r="DQ44" s="804"/>
      <c r="DR44" s="805"/>
      <c r="DS44" s="805"/>
      <c r="DT44" s="805"/>
      <c r="DU44" s="806"/>
      <c r="DV44" s="801"/>
      <c r="DW44" s="802"/>
      <c r="DX44" s="802"/>
      <c r="DY44" s="802"/>
      <c r="DZ44" s="807"/>
      <c r="EA44" s="226"/>
    </row>
    <row r="45" spans="1:131" ht="26.25" customHeight="1" x14ac:dyDescent="0.15">
      <c r="A45" s="234">
        <v>18</v>
      </c>
      <c r="B45" s="808"/>
      <c r="C45" s="809"/>
      <c r="D45" s="809"/>
      <c r="E45" s="809"/>
      <c r="F45" s="809"/>
      <c r="G45" s="809"/>
      <c r="H45" s="809"/>
      <c r="I45" s="809"/>
      <c r="J45" s="809"/>
      <c r="K45" s="809"/>
      <c r="L45" s="809"/>
      <c r="M45" s="809"/>
      <c r="N45" s="809"/>
      <c r="O45" s="809"/>
      <c r="P45" s="810"/>
      <c r="Q45" s="811"/>
      <c r="R45" s="812"/>
      <c r="S45" s="812"/>
      <c r="T45" s="812"/>
      <c r="U45" s="812"/>
      <c r="V45" s="812"/>
      <c r="W45" s="812"/>
      <c r="X45" s="812"/>
      <c r="Y45" s="812"/>
      <c r="Z45" s="812"/>
      <c r="AA45" s="812"/>
      <c r="AB45" s="812"/>
      <c r="AC45" s="812"/>
      <c r="AD45" s="812"/>
      <c r="AE45" s="813"/>
      <c r="AF45" s="814"/>
      <c r="AG45" s="815"/>
      <c r="AH45" s="815"/>
      <c r="AI45" s="815"/>
      <c r="AJ45" s="816"/>
      <c r="AK45" s="862"/>
      <c r="AL45" s="858"/>
      <c r="AM45" s="858"/>
      <c r="AN45" s="858"/>
      <c r="AO45" s="858"/>
      <c r="AP45" s="858"/>
      <c r="AQ45" s="858"/>
      <c r="AR45" s="858"/>
      <c r="AS45" s="858"/>
      <c r="AT45" s="858"/>
      <c r="AU45" s="858"/>
      <c r="AV45" s="858"/>
      <c r="AW45" s="858"/>
      <c r="AX45" s="858"/>
      <c r="AY45" s="858"/>
      <c r="AZ45" s="859"/>
      <c r="BA45" s="859"/>
      <c r="BB45" s="859"/>
      <c r="BC45" s="859"/>
      <c r="BD45" s="859"/>
      <c r="BE45" s="860"/>
      <c r="BF45" s="860"/>
      <c r="BG45" s="860"/>
      <c r="BH45" s="860"/>
      <c r="BI45" s="861"/>
      <c r="BJ45" s="228"/>
      <c r="BK45" s="228"/>
      <c r="BL45" s="228"/>
      <c r="BM45" s="228"/>
      <c r="BN45" s="228"/>
      <c r="BO45" s="237"/>
      <c r="BP45" s="237"/>
      <c r="BQ45" s="234">
        <v>39</v>
      </c>
      <c r="BR45" s="235"/>
      <c r="BS45" s="801"/>
      <c r="BT45" s="802"/>
      <c r="BU45" s="802"/>
      <c r="BV45" s="802"/>
      <c r="BW45" s="802"/>
      <c r="BX45" s="802"/>
      <c r="BY45" s="802"/>
      <c r="BZ45" s="802"/>
      <c r="CA45" s="802"/>
      <c r="CB45" s="802"/>
      <c r="CC45" s="802"/>
      <c r="CD45" s="802"/>
      <c r="CE45" s="802"/>
      <c r="CF45" s="802"/>
      <c r="CG45" s="803"/>
      <c r="CH45" s="804"/>
      <c r="CI45" s="805"/>
      <c r="CJ45" s="805"/>
      <c r="CK45" s="805"/>
      <c r="CL45" s="806"/>
      <c r="CM45" s="804"/>
      <c r="CN45" s="805"/>
      <c r="CO45" s="805"/>
      <c r="CP45" s="805"/>
      <c r="CQ45" s="806"/>
      <c r="CR45" s="804"/>
      <c r="CS45" s="805"/>
      <c r="CT45" s="805"/>
      <c r="CU45" s="805"/>
      <c r="CV45" s="806"/>
      <c r="CW45" s="804"/>
      <c r="CX45" s="805"/>
      <c r="CY45" s="805"/>
      <c r="CZ45" s="805"/>
      <c r="DA45" s="806"/>
      <c r="DB45" s="804"/>
      <c r="DC45" s="805"/>
      <c r="DD45" s="805"/>
      <c r="DE45" s="805"/>
      <c r="DF45" s="806"/>
      <c r="DG45" s="804"/>
      <c r="DH45" s="805"/>
      <c r="DI45" s="805"/>
      <c r="DJ45" s="805"/>
      <c r="DK45" s="806"/>
      <c r="DL45" s="804"/>
      <c r="DM45" s="805"/>
      <c r="DN45" s="805"/>
      <c r="DO45" s="805"/>
      <c r="DP45" s="806"/>
      <c r="DQ45" s="804"/>
      <c r="DR45" s="805"/>
      <c r="DS45" s="805"/>
      <c r="DT45" s="805"/>
      <c r="DU45" s="806"/>
      <c r="DV45" s="801"/>
      <c r="DW45" s="802"/>
      <c r="DX45" s="802"/>
      <c r="DY45" s="802"/>
      <c r="DZ45" s="807"/>
      <c r="EA45" s="226"/>
    </row>
    <row r="46" spans="1:131" ht="26.25" customHeight="1" x14ac:dyDescent="0.15">
      <c r="A46" s="234">
        <v>19</v>
      </c>
      <c r="B46" s="808"/>
      <c r="C46" s="809"/>
      <c r="D46" s="809"/>
      <c r="E46" s="809"/>
      <c r="F46" s="809"/>
      <c r="G46" s="809"/>
      <c r="H46" s="809"/>
      <c r="I46" s="809"/>
      <c r="J46" s="809"/>
      <c r="K46" s="809"/>
      <c r="L46" s="809"/>
      <c r="M46" s="809"/>
      <c r="N46" s="809"/>
      <c r="O46" s="809"/>
      <c r="P46" s="810"/>
      <c r="Q46" s="811"/>
      <c r="R46" s="812"/>
      <c r="S46" s="812"/>
      <c r="T46" s="812"/>
      <c r="U46" s="812"/>
      <c r="V46" s="812"/>
      <c r="W46" s="812"/>
      <c r="X46" s="812"/>
      <c r="Y46" s="812"/>
      <c r="Z46" s="812"/>
      <c r="AA46" s="812"/>
      <c r="AB46" s="812"/>
      <c r="AC46" s="812"/>
      <c r="AD46" s="812"/>
      <c r="AE46" s="813"/>
      <c r="AF46" s="814"/>
      <c r="AG46" s="815"/>
      <c r="AH46" s="815"/>
      <c r="AI46" s="815"/>
      <c r="AJ46" s="816"/>
      <c r="AK46" s="862"/>
      <c r="AL46" s="858"/>
      <c r="AM46" s="858"/>
      <c r="AN46" s="858"/>
      <c r="AO46" s="858"/>
      <c r="AP46" s="858"/>
      <c r="AQ46" s="858"/>
      <c r="AR46" s="858"/>
      <c r="AS46" s="858"/>
      <c r="AT46" s="858"/>
      <c r="AU46" s="858"/>
      <c r="AV46" s="858"/>
      <c r="AW46" s="858"/>
      <c r="AX46" s="858"/>
      <c r="AY46" s="858"/>
      <c r="AZ46" s="859"/>
      <c r="BA46" s="859"/>
      <c r="BB46" s="859"/>
      <c r="BC46" s="859"/>
      <c r="BD46" s="859"/>
      <c r="BE46" s="860"/>
      <c r="BF46" s="860"/>
      <c r="BG46" s="860"/>
      <c r="BH46" s="860"/>
      <c r="BI46" s="861"/>
      <c r="BJ46" s="228"/>
      <c r="BK46" s="228"/>
      <c r="BL46" s="228"/>
      <c r="BM46" s="228"/>
      <c r="BN46" s="228"/>
      <c r="BO46" s="237"/>
      <c r="BP46" s="237"/>
      <c r="BQ46" s="234">
        <v>40</v>
      </c>
      <c r="BR46" s="235"/>
      <c r="BS46" s="801"/>
      <c r="BT46" s="802"/>
      <c r="BU46" s="802"/>
      <c r="BV46" s="802"/>
      <c r="BW46" s="802"/>
      <c r="BX46" s="802"/>
      <c r="BY46" s="802"/>
      <c r="BZ46" s="802"/>
      <c r="CA46" s="802"/>
      <c r="CB46" s="802"/>
      <c r="CC46" s="802"/>
      <c r="CD46" s="802"/>
      <c r="CE46" s="802"/>
      <c r="CF46" s="802"/>
      <c r="CG46" s="803"/>
      <c r="CH46" s="804"/>
      <c r="CI46" s="805"/>
      <c r="CJ46" s="805"/>
      <c r="CK46" s="805"/>
      <c r="CL46" s="806"/>
      <c r="CM46" s="804"/>
      <c r="CN46" s="805"/>
      <c r="CO46" s="805"/>
      <c r="CP46" s="805"/>
      <c r="CQ46" s="806"/>
      <c r="CR46" s="804"/>
      <c r="CS46" s="805"/>
      <c r="CT46" s="805"/>
      <c r="CU46" s="805"/>
      <c r="CV46" s="806"/>
      <c r="CW46" s="804"/>
      <c r="CX46" s="805"/>
      <c r="CY46" s="805"/>
      <c r="CZ46" s="805"/>
      <c r="DA46" s="806"/>
      <c r="DB46" s="804"/>
      <c r="DC46" s="805"/>
      <c r="DD46" s="805"/>
      <c r="DE46" s="805"/>
      <c r="DF46" s="806"/>
      <c r="DG46" s="804"/>
      <c r="DH46" s="805"/>
      <c r="DI46" s="805"/>
      <c r="DJ46" s="805"/>
      <c r="DK46" s="806"/>
      <c r="DL46" s="804"/>
      <c r="DM46" s="805"/>
      <c r="DN46" s="805"/>
      <c r="DO46" s="805"/>
      <c r="DP46" s="806"/>
      <c r="DQ46" s="804"/>
      <c r="DR46" s="805"/>
      <c r="DS46" s="805"/>
      <c r="DT46" s="805"/>
      <c r="DU46" s="806"/>
      <c r="DV46" s="801"/>
      <c r="DW46" s="802"/>
      <c r="DX46" s="802"/>
      <c r="DY46" s="802"/>
      <c r="DZ46" s="807"/>
      <c r="EA46" s="226"/>
    </row>
    <row r="47" spans="1:131" ht="26.25" customHeight="1" x14ac:dyDescent="0.15">
      <c r="A47" s="234">
        <v>20</v>
      </c>
      <c r="B47" s="808"/>
      <c r="C47" s="809"/>
      <c r="D47" s="809"/>
      <c r="E47" s="809"/>
      <c r="F47" s="809"/>
      <c r="G47" s="809"/>
      <c r="H47" s="809"/>
      <c r="I47" s="809"/>
      <c r="J47" s="809"/>
      <c r="K47" s="809"/>
      <c r="L47" s="809"/>
      <c r="M47" s="809"/>
      <c r="N47" s="809"/>
      <c r="O47" s="809"/>
      <c r="P47" s="810"/>
      <c r="Q47" s="811"/>
      <c r="R47" s="812"/>
      <c r="S47" s="812"/>
      <c r="T47" s="812"/>
      <c r="U47" s="812"/>
      <c r="V47" s="812"/>
      <c r="W47" s="812"/>
      <c r="X47" s="812"/>
      <c r="Y47" s="812"/>
      <c r="Z47" s="812"/>
      <c r="AA47" s="812"/>
      <c r="AB47" s="812"/>
      <c r="AC47" s="812"/>
      <c r="AD47" s="812"/>
      <c r="AE47" s="813"/>
      <c r="AF47" s="814"/>
      <c r="AG47" s="815"/>
      <c r="AH47" s="815"/>
      <c r="AI47" s="815"/>
      <c r="AJ47" s="816"/>
      <c r="AK47" s="862"/>
      <c r="AL47" s="858"/>
      <c r="AM47" s="858"/>
      <c r="AN47" s="858"/>
      <c r="AO47" s="858"/>
      <c r="AP47" s="858"/>
      <c r="AQ47" s="858"/>
      <c r="AR47" s="858"/>
      <c r="AS47" s="858"/>
      <c r="AT47" s="858"/>
      <c r="AU47" s="858"/>
      <c r="AV47" s="858"/>
      <c r="AW47" s="858"/>
      <c r="AX47" s="858"/>
      <c r="AY47" s="858"/>
      <c r="AZ47" s="859"/>
      <c r="BA47" s="859"/>
      <c r="BB47" s="859"/>
      <c r="BC47" s="859"/>
      <c r="BD47" s="859"/>
      <c r="BE47" s="860"/>
      <c r="BF47" s="860"/>
      <c r="BG47" s="860"/>
      <c r="BH47" s="860"/>
      <c r="BI47" s="861"/>
      <c r="BJ47" s="228"/>
      <c r="BK47" s="228"/>
      <c r="BL47" s="228"/>
      <c r="BM47" s="228"/>
      <c r="BN47" s="228"/>
      <c r="BO47" s="237"/>
      <c r="BP47" s="237"/>
      <c r="BQ47" s="234">
        <v>41</v>
      </c>
      <c r="BR47" s="235"/>
      <c r="BS47" s="801"/>
      <c r="BT47" s="802"/>
      <c r="BU47" s="802"/>
      <c r="BV47" s="802"/>
      <c r="BW47" s="802"/>
      <c r="BX47" s="802"/>
      <c r="BY47" s="802"/>
      <c r="BZ47" s="802"/>
      <c r="CA47" s="802"/>
      <c r="CB47" s="802"/>
      <c r="CC47" s="802"/>
      <c r="CD47" s="802"/>
      <c r="CE47" s="802"/>
      <c r="CF47" s="802"/>
      <c r="CG47" s="803"/>
      <c r="CH47" s="804"/>
      <c r="CI47" s="805"/>
      <c r="CJ47" s="805"/>
      <c r="CK47" s="805"/>
      <c r="CL47" s="806"/>
      <c r="CM47" s="804"/>
      <c r="CN47" s="805"/>
      <c r="CO47" s="805"/>
      <c r="CP47" s="805"/>
      <c r="CQ47" s="806"/>
      <c r="CR47" s="804"/>
      <c r="CS47" s="805"/>
      <c r="CT47" s="805"/>
      <c r="CU47" s="805"/>
      <c r="CV47" s="806"/>
      <c r="CW47" s="804"/>
      <c r="CX47" s="805"/>
      <c r="CY47" s="805"/>
      <c r="CZ47" s="805"/>
      <c r="DA47" s="806"/>
      <c r="DB47" s="804"/>
      <c r="DC47" s="805"/>
      <c r="DD47" s="805"/>
      <c r="DE47" s="805"/>
      <c r="DF47" s="806"/>
      <c r="DG47" s="804"/>
      <c r="DH47" s="805"/>
      <c r="DI47" s="805"/>
      <c r="DJ47" s="805"/>
      <c r="DK47" s="806"/>
      <c r="DL47" s="804"/>
      <c r="DM47" s="805"/>
      <c r="DN47" s="805"/>
      <c r="DO47" s="805"/>
      <c r="DP47" s="806"/>
      <c r="DQ47" s="804"/>
      <c r="DR47" s="805"/>
      <c r="DS47" s="805"/>
      <c r="DT47" s="805"/>
      <c r="DU47" s="806"/>
      <c r="DV47" s="801"/>
      <c r="DW47" s="802"/>
      <c r="DX47" s="802"/>
      <c r="DY47" s="802"/>
      <c r="DZ47" s="807"/>
      <c r="EA47" s="226"/>
    </row>
    <row r="48" spans="1:131" ht="26.25" customHeight="1" x14ac:dyDescent="0.15">
      <c r="A48" s="234">
        <v>21</v>
      </c>
      <c r="B48" s="808"/>
      <c r="C48" s="809"/>
      <c r="D48" s="809"/>
      <c r="E48" s="809"/>
      <c r="F48" s="809"/>
      <c r="G48" s="809"/>
      <c r="H48" s="809"/>
      <c r="I48" s="809"/>
      <c r="J48" s="809"/>
      <c r="K48" s="809"/>
      <c r="L48" s="809"/>
      <c r="M48" s="809"/>
      <c r="N48" s="809"/>
      <c r="O48" s="809"/>
      <c r="P48" s="810"/>
      <c r="Q48" s="811"/>
      <c r="R48" s="812"/>
      <c r="S48" s="812"/>
      <c r="T48" s="812"/>
      <c r="U48" s="812"/>
      <c r="V48" s="812"/>
      <c r="W48" s="812"/>
      <c r="X48" s="812"/>
      <c r="Y48" s="812"/>
      <c r="Z48" s="812"/>
      <c r="AA48" s="812"/>
      <c r="AB48" s="812"/>
      <c r="AC48" s="812"/>
      <c r="AD48" s="812"/>
      <c r="AE48" s="813"/>
      <c r="AF48" s="814"/>
      <c r="AG48" s="815"/>
      <c r="AH48" s="815"/>
      <c r="AI48" s="815"/>
      <c r="AJ48" s="816"/>
      <c r="AK48" s="862"/>
      <c r="AL48" s="858"/>
      <c r="AM48" s="858"/>
      <c r="AN48" s="858"/>
      <c r="AO48" s="858"/>
      <c r="AP48" s="858"/>
      <c r="AQ48" s="858"/>
      <c r="AR48" s="858"/>
      <c r="AS48" s="858"/>
      <c r="AT48" s="858"/>
      <c r="AU48" s="858"/>
      <c r="AV48" s="858"/>
      <c r="AW48" s="858"/>
      <c r="AX48" s="858"/>
      <c r="AY48" s="858"/>
      <c r="AZ48" s="859"/>
      <c r="BA48" s="859"/>
      <c r="BB48" s="859"/>
      <c r="BC48" s="859"/>
      <c r="BD48" s="859"/>
      <c r="BE48" s="860"/>
      <c r="BF48" s="860"/>
      <c r="BG48" s="860"/>
      <c r="BH48" s="860"/>
      <c r="BI48" s="861"/>
      <c r="BJ48" s="228"/>
      <c r="BK48" s="228"/>
      <c r="BL48" s="228"/>
      <c r="BM48" s="228"/>
      <c r="BN48" s="228"/>
      <c r="BO48" s="237"/>
      <c r="BP48" s="237"/>
      <c r="BQ48" s="234">
        <v>42</v>
      </c>
      <c r="BR48" s="235"/>
      <c r="BS48" s="801"/>
      <c r="BT48" s="802"/>
      <c r="BU48" s="802"/>
      <c r="BV48" s="802"/>
      <c r="BW48" s="802"/>
      <c r="BX48" s="802"/>
      <c r="BY48" s="802"/>
      <c r="BZ48" s="802"/>
      <c r="CA48" s="802"/>
      <c r="CB48" s="802"/>
      <c r="CC48" s="802"/>
      <c r="CD48" s="802"/>
      <c r="CE48" s="802"/>
      <c r="CF48" s="802"/>
      <c r="CG48" s="803"/>
      <c r="CH48" s="804"/>
      <c r="CI48" s="805"/>
      <c r="CJ48" s="805"/>
      <c r="CK48" s="805"/>
      <c r="CL48" s="806"/>
      <c r="CM48" s="804"/>
      <c r="CN48" s="805"/>
      <c r="CO48" s="805"/>
      <c r="CP48" s="805"/>
      <c r="CQ48" s="806"/>
      <c r="CR48" s="804"/>
      <c r="CS48" s="805"/>
      <c r="CT48" s="805"/>
      <c r="CU48" s="805"/>
      <c r="CV48" s="806"/>
      <c r="CW48" s="804"/>
      <c r="CX48" s="805"/>
      <c r="CY48" s="805"/>
      <c r="CZ48" s="805"/>
      <c r="DA48" s="806"/>
      <c r="DB48" s="804"/>
      <c r="DC48" s="805"/>
      <c r="DD48" s="805"/>
      <c r="DE48" s="805"/>
      <c r="DF48" s="806"/>
      <c r="DG48" s="804"/>
      <c r="DH48" s="805"/>
      <c r="DI48" s="805"/>
      <c r="DJ48" s="805"/>
      <c r="DK48" s="806"/>
      <c r="DL48" s="804"/>
      <c r="DM48" s="805"/>
      <c r="DN48" s="805"/>
      <c r="DO48" s="805"/>
      <c r="DP48" s="806"/>
      <c r="DQ48" s="804"/>
      <c r="DR48" s="805"/>
      <c r="DS48" s="805"/>
      <c r="DT48" s="805"/>
      <c r="DU48" s="806"/>
      <c r="DV48" s="801"/>
      <c r="DW48" s="802"/>
      <c r="DX48" s="802"/>
      <c r="DY48" s="802"/>
      <c r="DZ48" s="807"/>
      <c r="EA48" s="226"/>
    </row>
    <row r="49" spans="1:131" ht="26.25" customHeight="1" x14ac:dyDescent="0.15">
      <c r="A49" s="234">
        <v>22</v>
      </c>
      <c r="B49" s="808"/>
      <c r="C49" s="809"/>
      <c r="D49" s="809"/>
      <c r="E49" s="809"/>
      <c r="F49" s="809"/>
      <c r="G49" s="809"/>
      <c r="H49" s="809"/>
      <c r="I49" s="809"/>
      <c r="J49" s="809"/>
      <c r="K49" s="809"/>
      <c r="L49" s="809"/>
      <c r="M49" s="809"/>
      <c r="N49" s="809"/>
      <c r="O49" s="809"/>
      <c r="P49" s="810"/>
      <c r="Q49" s="811"/>
      <c r="R49" s="812"/>
      <c r="S49" s="812"/>
      <c r="T49" s="812"/>
      <c r="U49" s="812"/>
      <c r="V49" s="812"/>
      <c r="W49" s="812"/>
      <c r="X49" s="812"/>
      <c r="Y49" s="812"/>
      <c r="Z49" s="812"/>
      <c r="AA49" s="812"/>
      <c r="AB49" s="812"/>
      <c r="AC49" s="812"/>
      <c r="AD49" s="812"/>
      <c r="AE49" s="813"/>
      <c r="AF49" s="814"/>
      <c r="AG49" s="815"/>
      <c r="AH49" s="815"/>
      <c r="AI49" s="815"/>
      <c r="AJ49" s="816"/>
      <c r="AK49" s="862"/>
      <c r="AL49" s="858"/>
      <c r="AM49" s="858"/>
      <c r="AN49" s="858"/>
      <c r="AO49" s="858"/>
      <c r="AP49" s="858"/>
      <c r="AQ49" s="858"/>
      <c r="AR49" s="858"/>
      <c r="AS49" s="858"/>
      <c r="AT49" s="858"/>
      <c r="AU49" s="858"/>
      <c r="AV49" s="858"/>
      <c r="AW49" s="858"/>
      <c r="AX49" s="858"/>
      <c r="AY49" s="858"/>
      <c r="AZ49" s="859"/>
      <c r="BA49" s="859"/>
      <c r="BB49" s="859"/>
      <c r="BC49" s="859"/>
      <c r="BD49" s="859"/>
      <c r="BE49" s="860"/>
      <c r="BF49" s="860"/>
      <c r="BG49" s="860"/>
      <c r="BH49" s="860"/>
      <c r="BI49" s="861"/>
      <c r="BJ49" s="228"/>
      <c r="BK49" s="228"/>
      <c r="BL49" s="228"/>
      <c r="BM49" s="228"/>
      <c r="BN49" s="228"/>
      <c r="BO49" s="237"/>
      <c r="BP49" s="237"/>
      <c r="BQ49" s="234">
        <v>43</v>
      </c>
      <c r="BR49" s="235"/>
      <c r="BS49" s="801"/>
      <c r="BT49" s="802"/>
      <c r="BU49" s="802"/>
      <c r="BV49" s="802"/>
      <c r="BW49" s="802"/>
      <c r="BX49" s="802"/>
      <c r="BY49" s="802"/>
      <c r="BZ49" s="802"/>
      <c r="CA49" s="802"/>
      <c r="CB49" s="802"/>
      <c r="CC49" s="802"/>
      <c r="CD49" s="802"/>
      <c r="CE49" s="802"/>
      <c r="CF49" s="802"/>
      <c r="CG49" s="803"/>
      <c r="CH49" s="804"/>
      <c r="CI49" s="805"/>
      <c r="CJ49" s="805"/>
      <c r="CK49" s="805"/>
      <c r="CL49" s="806"/>
      <c r="CM49" s="804"/>
      <c r="CN49" s="805"/>
      <c r="CO49" s="805"/>
      <c r="CP49" s="805"/>
      <c r="CQ49" s="806"/>
      <c r="CR49" s="804"/>
      <c r="CS49" s="805"/>
      <c r="CT49" s="805"/>
      <c r="CU49" s="805"/>
      <c r="CV49" s="806"/>
      <c r="CW49" s="804"/>
      <c r="CX49" s="805"/>
      <c r="CY49" s="805"/>
      <c r="CZ49" s="805"/>
      <c r="DA49" s="806"/>
      <c r="DB49" s="804"/>
      <c r="DC49" s="805"/>
      <c r="DD49" s="805"/>
      <c r="DE49" s="805"/>
      <c r="DF49" s="806"/>
      <c r="DG49" s="804"/>
      <c r="DH49" s="805"/>
      <c r="DI49" s="805"/>
      <c r="DJ49" s="805"/>
      <c r="DK49" s="806"/>
      <c r="DL49" s="804"/>
      <c r="DM49" s="805"/>
      <c r="DN49" s="805"/>
      <c r="DO49" s="805"/>
      <c r="DP49" s="806"/>
      <c r="DQ49" s="804"/>
      <c r="DR49" s="805"/>
      <c r="DS49" s="805"/>
      <c r="DT49" s="805"/>
      <c r="DU49" s="806"/>
      <c r="DV49" s="801"/>
      <c r="DW49" s="802"/>
      <c r="DX49" s="802"/>
      <c r="DY49" s="802"/>
      <c r="DZ49" s="807"/>
      <c r="EA49" s="226"/>
    </row>
    <row r="50" spans="1:131" ht="26.25" customHeight="1" x14ac:dyDescent="0.15">
      <c r="A50" s="234">
        <v>23</v>
      </c>
      <c r="B50" s="808"/>
      <c r="C50" s="809"/>
      <c r="D50" s="809"/>
      <c r="E50" s="809"/>
      <c r="F50" s="809"/>
      <c r="G50" s="809"/>
      <c r="H50" s="809"/>
      <c r="I50" s="809"/>
      <c r="J50" s="809"/>
      <c r="K50" s="809"/>
      <c r="L50" s="809"/>
      <c r="M50" s="809"/>
      <c r="N50" s="809"/>
      <c r="O50" s="809"/>
      <c r="P50" s="810"/>
      <c r="Q50" s="863"/>
      <c r="R50" s="864"/>
      <c r="S50" s="864"/>
      <c r="T50" s="864"/>
      <c r="U50" s="864"/>
      <c r="V50" s="864"/>
      <c r="W50" s="864"/>
      <c r="X50" s="864"/>
      <c r="Y50" s="864"/>
      <c r="Z50" s="864"/>
      <c r="AA50" s="864"/>
      <c r="AB50" s="864"/>
      <c r="AC50" s="864"/>
      <c r="AD50" s="864"/>
      <c r="AE50" s="865"/>
      <c r="AF50" s="814"/>
      <c r="AG50" s="815"/>
      <c r="AH50" s="815"/>
      <c r="AI50" s="815"/>
      <c r="AJ50" s="816"/>
      <c r="AK50" s="867"/>
      <c r="AL50" s="864"/>
      <c r="AM50" s="864"/>
      <c r="AN50" s="864"/>
      <c r="AO50" s="864"/>
      <c r="AP50" s="864"/>
      <c r="AQ50" s="864"/>
      <c r="AR50" s="864"/>
      <c r="AS50" s="864"/>
      <c r="AT50" s="864"/>
      <c r="AU50" s="864"/>
      <c r="AV50" s="864"/>
      <c r="AW50" s="864"/>
      <c r="AX50" s="864"/>
      <c r="AY50" s="864"/>
      <c r="AZ50" s="866"/>
      <c r="BA50" s="866"/>
      <c r="BB50" s="866"/>
      <c r="BC50" s="866"/>
      <c r="BD50" s="866"/>
      <c r="BE50" s="860"/>
      <c r="BF50" s="860"/>
      <c r="BG50" s="860"/>
      <c r="BH50" s="860"/>
      <c r="BI50" s="861"/>
      <c r="BJ50" s="228"/>
      <c r="BK50" s="228"/>
      <c r="BL50" s="228"/>
      <c r="BM50" s="228"/>
      <c r="BN50" s="228"/>
      <c r="BO50" s="237"/>
      <c r="BP50" s="237"/>
      <c r="BQ50" s="234">
        <v>44</v>
      </c>
      <c r="BR50" s="235"/>
      <c r="BS50" s="801"/>
      <c r="BT50" s="802"/>
      <c r="BU50" s="802"/>
      <c r="BV50" s="802"/>
      <c r="BW50" s="802"/>
      <c r="BX50" s="802"/>
      <c r="BY50" s="802"/>
      <c r="BZ50" s="802"/>
      <c r="CA50" s="802"/>
      <c r="CB50" s="802"/>
      <c r="CC50" s="802"/>
      <c r="CD50" s="802"/>
      <c r="CE50" s="802"/>
      <c r="CF50" s="802"/>
      <c r="CG50" s="803"/>
      <c r="CH50" s="804"/>
      <c r="CI50" s="805"/>
      <c r="CJ50" s="805"/>
      <c r="CK50" s="805"/>
      <c r="CL50" s="806"/>
      <c r="CM50" s="804"/>
      <c r="CN50" s="805"/>
      <c r="CO50" s="805"/>
      <c r="CP50" s="805"/>
      <c r="CQ50" s="806"/>
      <c r="CR50" s="804"/>
      <c r="CS50" s="805"/>
      <c r="CT50" s="805"/>
      <c r="CU50" s="805"/>
      <c r="CV50" s="806"/>
      <c r="CW50" s="804"/>
      <c r="CX50" s="805"/>
      <c r="CY50" s="805"/>
      <c r="CZ50" s="805"/>
      <c r="DA50" s="806"/>
      <c r="DB50" s="804"/>
      <c r="DC50" s="805"/>
      <c r="DD50" s="805"/>
      <c r="DE50" s="805"/>
      <c r="DF50" s="806"/>
      <c r="DG50" s="804"/>
      <c r="DH50" s="805"/>
      <c r="DI50" s="805"/>
      <c r="DJ50" s="805"/>
      <c r="DK50" s="806"/>
      <c r="DL50" s="804"/>
      <c r="DM50" s="805"/>
      <c r="DN50" s="805"/>
      <c r="DO50" s="805"/>
      <c r="DP50" s="806"/>
      <c r="DQ50" s="804"/>
      <c r="DR50" s="805"/>
      <c r="DS50" s="805"/>
      <c r="DT50" s="805"/>
      <c r="DU50" s="806"/>
      <c r="DV50" s="801"/>
      <c r="DW50" s="802"/>
      <c r="DX50" s="802"/>
      <c r="DY50" s="802"/>
      <c r="DZ50" s="807"/>
      <c r="EA50" s="226"/>
    </row>
    <row r="51" spans="1:131" ht="26.25" customHeight="1" x14ac:dyDescent="0.15">
      <c r="A51" s="234">
        <v>24</v>
      </c>
      <c r="B51" s="808"/>
      <c r="C51" s="809"/>
      <c r="D51" s="809"/>
      <c r="E51" s="809"/>
      <c r="F51" s="809"/>
      <c r="G51" s="809"/>
      <c r="H51" s="809"/>
      <c r="I51" s="809"/>
      <c r="J51" s="809"/>
      <c r="K51" s="809"/>
      <c r="L51" s="809"/>
      <c r="M51" s="809"/>
      <c r="N51" s="809"/>
      <c r="O51" s="809"/>
      <c r="P51" s="810"/>
      <c r="Q51" s="863"/>
      <c r="R51" s="864"/>
      <c r="S51" s="864"/>
      <c r="T51" s="864"/>
      <c r="U51" s="864"/>
      <c r="V51" s="864"/>
      <c r="W51" s="864"/>
      <c r="X51" s="864"/>
      <c r="Y51" s="864"/>
      <c r="Z51" s="864"/>
      <c r="AA51" s="864"/>
      <c r="AB51" s="864"/>
      <c r="AC51" s="864"/>
      <c r="AD51" s="864"/>
      <c r="AE51" s="865"/>
      <c r="AF51" s="814"/>
      <c r="AG51" s="815"/>
      <c r="AH51" s="815"/>
      <c r="AI51" s="815"/>
      <c r="AJ51" s="816"/>
      <c r="AK51" s="867"/>
      <c r="AL51" s="864"/>
      <c r="AM51" s="864"/>
      <c r="AN51" s="864"/>
      <c r="AO51" s="864"/>
      <c r="AP51" s="864"/>
      <c r="AQ51" s="864"/>
      <c r="AR51" s="864"/>
      <c r="AS51" s="864"/>
      <c r="AT51" s="864"/>
      <c r="AU51" s="864"/>
      <c r="AV51" s="864"/>
      <c r="AW51" s="864"/>
      <c r="AX51" s="864"/>
      <c r="AY51" s="864"/>
      <c r="AZ51" s="866"/>
      <c r="BA51" s="866"/>
      <c r="BB51" s="866"/>
      <c r="BC51" s="866"/>
      <c r="BD51" s="866"/>
      <c r="BE51" s="860"/>
      <c r="BF51" s="860"/>
      <c r="BG51" s="860"/>
      <c r="BH51" s="860"/>
      <c r="BI51" s="861"/>
      <c r="BJ51" s="228"/>
      <c r="BK51" s="228"/>
      <c r="BL51" s="228"/>
      <c r="BM51" s="228"/>
      <c r="BN51" s="228"/>
      <c r="BO51" s="237"/>
      <c r="BP51" s="237"/>
      <c r="BQ51" s="234">
        <v>45</v>
      </c>
      <c r="BR51" s="235"/>
      <c r="BS51" s="801"/>
      <c r="BT51" s="802"/>
      <c r="BU51" s="802"/>
      <c r="BV51" s="802"/>
      <c r="BW51" s="802"/>
      <c r="BX51" s="802"/>
      <c r="BY51" s="802"/>
      <c r="BZ51" s="802"/>
      <c r="CA51" s="802"/>
      <c r="CB51" s="802"/>
      <c r="CC51" s="802"/>
      <c r="CD51" s="802"/>
      <c r="CE51" s="802"/>
      <c r="CF51" s="802"/>
      <c r="CG51" s="803"/>
      <c r="CH51" s="804"/>
      <c r="CI51" s="805"/>
      <c r="CJ51" s="805"/>
      <c r="CK51" s="805"/>
      <c r="CL51" s="806"/>
      <c r="CM51" s="804"/>
      <c r="CN51" s="805"/>
      <c r="CO51" s="805"/>
      <c r="CP51" s="805"/>
      <c r="CQ51" s="806"/>
      <c r="CR51" s="804"/>
      <c r="CS51" s="805"/>
      <c r="CT51" s="805"/>
      <c r="CU51" s="805"/>
      <c r="CV51" s="806"/>
      <c r="CW51" s="804"/>
      <c r="CX51" s="805"/>
      <c r="CY51" s="805"/>
      <c r="CZ51" s="805"/>
      <c r="DA51" s="806"/>
      <c r="DB51" s="804"/>
      <c r="DC51" s="805"/>
      <c r="DD51" s="805"/>
      <c r="DE51" s="805"/>
      <c r="DF51" s="806"/>
      <c r="DG51" s="804"/>
      <c r="DH51" s="805"/>
      <c r="DI51" s="805"/>
      <c r="DJ51" s="805"/>
      <c r="DK51" s="806"/>
      <c r="DL51" s="804"/>
      <c r="DM51" s="805"/>
      <c r="DN51" s="805"/>
      <c r="DO51" s="805"/>
      <c r="DP51" s="806"/>
      <c r="DQ51" s="804"/>
      <c r="DR51" s="805"/>
      <c r="DS51" s="805"/>
      <c r="DT51" s="805"/>
      <c r="DU51" s="806"/>
      <c r="DV51" s="801"/>
      <c r="DW51" s="802"/>
      <c r="DX51" s="802"/>
      <c r="DY51" s="802"/>
      <c r="DZ51" s="807"/>
      <c r="EA51" s="226"/>
    </row>
    <row r="52" spans="1:131" ht="26.25" customHeight="1" x14ac:dyDescent="0.15">
      <c r="A52" s="234">
        <v>25</v>
      </c>
      <c r="B52" s="808"/>
      <c r="C52" s="809"/>
      <c r="D52" s="809"/>
      <c r="E52" s="809"/>
      <c r="F52" s="809"/>
      <c r="G52" s="809"/>
      <c r="H52" s="809"/>
      <c r="I52" s="809"/>
      <c r="J52" s="809"/>
      <c r="K52" s="809"/>
      <c r="L52" s="809"/>
      <c r="M52" s="809"/>
      <c r="N52" s="809"/>
      <c r="O52" s="809"/>
      <c r="P52" s="810"/>
      <c r="Q52" s="863"/>
      <c r="R52" s="864"/>
      <c r="S52" s="864"/>
      <c r="T52" s="864"/>
      <c r="U52" s="864"/>
      <c r="V52" s="864"/>
      <c r="W52" s="864"/>
      <c r="X52" s="864"/>
      <c r="Y52" s="864"/>
      <c r="Z52" s="864"/>
      <c r="AA52" s="864"/>
      <c r="AB52" s="864"/>
      <c r="AC52" s="864"/>
      <c r="AD52" s="864"/>
      <c r="AE52" s="865"/>
      <c r="AF52" s="814"/>
      <c r="AG52" s="815"/>
      <c r="AH52" s="815"/>
      <c r="AI52" s="815"/>
      <c r="AJ52" s="816"/>
      <c r="AK52" s="867"/>
      <c r="AL52" s="864"/>
      <c r="AM52" s="864"/>
      <c r="AN52" s="864"/>
      <c r="AO52" s="864"/>
      <c r="AP52" s="864"/>
      <c r="AQ52" s="864"/>
      <c r="AR52" s="864"/>
      <c r="AS52" s="864"/>
      <c r="AT52" s="864"/>
      <c r="AU52" s="864"/>
      <c r="AV52" s="864"/>
      <c r="AW52" s="864"/>
      <c r="AX52" s="864"/>
      <c r="AY52" s="864"/>
      <c r="AZ52" s="866"/>
      <c r="BA52" s="866"/>
      <c r="BB52" s="866"/>
      <c r="BC52" s="866"/>
      <c r="BD52" s="866"/>
      <c r="BE52" s="860"/>
      <c r="BF52" s="860"/>
      <c r="BG52" s="860"/>
      <c r="BH52" s="860"/>
      <c r="BI52" s="861"/>
      <c r="BJ52" s="228"/>
      <c r="BK52" s="228"/>
      <c r="BL52" s="228"/>
      <c r="BM52" s="228"/>
      <c r="BN52" s="228"/>
      <c r="BO52" s="237"/>
      <c r="BP52" s="237"/>
      <c r="BQ52" s="234">
        <v>46</v>
      </c>
      <c r="BR52" s="235"/>
      <c r="BS52" s="801"/>
      <c r="BT52" s="802"/>
      <c r="BU52" s="802"/>
      <c r="BV52" s="802"/>
      <c r="BW52" s="802"/>
      <c r="BX52" s="802"/>
      <c r="BY52" s="802"/>
      <c r="BZ52" s="802"/>
      <c r="CA52" s="802"/>
      <c r="CB52" s="802"/>
      <c r="CC52" s="802"/>
      <c r="CD52" s="802"/>
      <c r="CE52" s="802"/>
      <c r="CF52" s="802"/>
      <c r="CG52" s="803"/>
      <c r="CH52" s="804"/>
      <c r="CI52" s="805"/>
      <c r="CJ52" s="805"/>
      <c r="CK52" s="805"/>
      <c r="CL52" s="806"/>
      <c r="CM52" s="804"/>
      <c r="CN52" s="805"/>
      <c r="CO52" s="805"/>
      <c r="CP52" s="805"/>
      <c r="CQ52" s="806"/>
      <c r="CR52" s="804"/>
      <c r="CS52" s="805"/>
      <c r="CT52" s="805"/>
      <c r="CU52" s="805"/>
      <c r="CV52" s="806"/>
      <c r="CW52" s="804"/>
      <c r="CX52" s="805"/>
      <c r="CY52" s="805"/>
      <c r="CZ52" s="805"/>
      <c r="DA52" s="806"/>
      <c r="DB52" s="804"/>
      <c r="DC52" s="805"/>
      <c r="DD52" s="805"/>
      <c r="DE52" s="805"/>
      <c r="DF52" s="806"/>
      <c r="DG52" s="804"/>
      <c r="DH52" s="805"/>
      <c r="DI52" s="805"/>
      <c r="DJ52" s="805"/>
      <c r="DK52" s="806"/>
      <c r="DL52" s="804"/>
      <c r="DM52" s="805"/>
      <c r="DN52" s="805"/>
      <c r="DO52" s="805"/>
      <c r="DP52" s="806"/>
      <c r="DQ52" s="804"/>
      <c r="DR52" s="805"/>
      <c r="DS52" s="805"/>
      <c r="DT52" s="805"/>
      <c r="DU52" s="806"/>
      <c r="DV52" s="801"/>
      <c r="DW52" s="802"/>
      <c r="DX52" s="802"/>
      <c r="DY52" s="802"/>
      <c r="DZ52" s="807"/>
      <c r="EA52" s="226"/>
    </row>
    <row r="53" spans="1:131" ht="26.25" customHeight="1" x14ac:dyDescent="0.15">
      <c r="A53" s="234">
        <v>26</v>
      </c>
      <c r="B53" s="808"/>
      <c r="C53" s="809"/>
      <c r="D53" s="809"/>
      <c r="E53" s="809"/>
      <c r="F53" s="809"/>
      <c r="G53" s="809"/>
      <c r="H53" s="809"/>
      <c r="I53" s="809"/>
      <c r="J53" s="809"/>
      <c r="K53" s="809"/>
      <c r="L53" s="809"/>
      <c r="M53" s="809"/>
      <c r="N53" s="809"/>
      <c r="O53" s="809"/>
      <c r="P53" s="810"/>
      <c r="Q53" s="863"/>
      <c r="R53" s="864"/>
      <c r="S53" s="864"/>
      <c r="T53" s="864"/>
      <c r="U53" s="864"/>
      <c r="V53" s="864"/>
      <c r="W53" s="864"/>
      <c r="X53" s="864"/>
      <c r="Y53" s="864"/>
      <c r="Z53" s="864"/>
      <c r="AA53" s="864"/>
      <c r="AB53" s="864"/>
      <c r="AC53" s="864"/>
      <c r="AD53" s="864"/>
      <c r="AE53" s="865"/>
      <c r="AF53" s="814"/>
      <c r="AG53" s="815"/>
      <c r="AH53" s="815"/>
      <c r="AI53" s="815"/>
      <c r="AJ53" s="816"/>
      <c r="AK53" s="867"/>
      <c r="AL53" s="864"/>
      <c r="AM53" s="864"/>
      <c r="AN53" s="864"/>
      <c r="AO53" s="864"/>
      <c r="AP53" s="864"/>
      <c r="AQ53" s="864"/>
      <c r="AR53" s="864"/>
      <c r="AS53" s="864"/>
      <c r="AT53" s="864"/>
      <c r="AU53" s="864"/>
      <c r="AV53" s="864"/>
      <c r="AW53" s="864"/>
      <c r="AX53" s="864"/>
      <c r="AY53" s="864"/>
      <c r="AZ53" s="866"/>
      <c r="BA53" s="866"/>
      <c r="BB53" s="866"/>
      <c r="BC53" s="866"/>
      <c r="BD53" s="866"/>
      <c r="BE53" s="860"/>
      <c r="BF53" s="860"/>
      <c r="BG53" s="860"/>
      <c r="BH53" s="860"/>
      <c r="BI53" s="861"/>
      <c r="BJ53" s="228"/>
      <c r="BK53" s="228"/>
      <c r="BL53" s="228"/>
      <c r="BM53" s="228"/>
      <c r="BN53" s="228"/>
      <c r="BO53" s="237"/>
      <c r="BP53" s="237"/>
      <c r="BQ53" s="234">
        <v>47</v>
      </c>
      <c r="BR53" s="235"/>
      <c r="BS53" s="801"/>
      <c r="BT53" s="802"/>
      <c r="BU53" s="802"/>
      <c r="BV53" s="802"/>
      <c r="BW53" s="802"/>
      <c r="BX53" s="802"/>
      <c r="BY53" s="802"/>
      <c r="BZ53" s="802"/>
      <c r="CA53" s="802"/>
      <c r="CB53" s="802"/>
      <c r="CC53" s="802"/>
      <c r="CD53" s="802"/>
      <c r="CE53" s="802"/>
      <c r="CF53" s="802"/>
      <c r="CG53" s="803"/>
      <c r="CH53" s="804"/>
      <c r="CI53" s="805"/>
      <c r="CJ53" s="805"/>
      <c r="CK53" s="805"/>
      <c r="CL53" s="806"/>
      <c r="CM53" s="804"/>
      <c r="CN53" s="805"/>
      <c r="CO53" s="805"/>
      <c r="CP53" s="805"/>
      <c r="CQ53" s="806"/>
      <c r="CR53" s="804"/>
      <c r="CS53" s="805"/>
      <c r="CT53" s="805"/>
      <c r="CU53" s="805"/>
      <c r="CV53" s="806"/>
      <c r="CW53" s="804"/>
      <c r="CX53" s="805"/>
      <c r="CY53" s="805"/>
      <c r="CZ53" s="805"/>
      <c r="DA53" s="806"/>
      <c r="DB53" s="804"/>
      <c r="DC53" s="805"/>
      <c r="DD53" s="805"/>
      <c r="DE53" s="805"/>
      <c r="DF53" s="806"/>
      <c r="DG53" s="804"/>
      <c r="DH53" s="805"/>
      <c r="DI53" s="805"/>
      <c r="DJ53" s="805"/>
      <c r="DK53" s="806"/>
      <c r="DL53" s="804"/>
      <c r="DM53" s="805"/>
      <c r="DN53" s="805"/>
      <c r="DO53" s="805"/>
      <c r="DP53" s="806"/>
      <c r="DQ53" s="804"/>
      <c r="DR53" s="805"/>
      <c r="DS53" s="805"/>
      <c r="DT53" s="805"/>
      <c r="DU53" s="806"/>
      <c r="DV53" s="801"/>
      <c r="DW53" s="802"/>
      <c r="DX53" s="802"/>
      <c r="DY53" s="802"/>
      <c r="DZ53" s="807"/>
      <c r="EA53" s="226"/>
    </row>
    <row r="54" spans="1:131" ht="26.25" customHeight="1" x14ac:dyDescent="0.15">
      <c r="A54" s="234">
        <v>27</v>
      </c>
      <c r="B54" s="808"/>
      <c r="C54" s="809"/>
      <c r="D54" s="809"/>
      <c r="E54" s="809"/>
      <c r="F54" s="809"/>
      <c r="G54" s="809"/>
      <c r="H54" s="809"/>
      <c r="I54" s="809"/>
      <c r="J54" s="809"/>
      <c r="K54" s="809"/>
      <c r="L54" s="809"/>
      <c r="M54" s="809"/>
      <c r="N54" s="809"/>
      <c r="O54" s="809"/>
      <c r="P54" s="810"/>
      <c r="Q54" s="863"/>
      <c r="R54" s="864"/>
      <c r="S54" s="864"/>
      <c r="T54" s="864"/>
      <c r="U54" s="864"/>
      <c r="V54" s="864"/>
      <c r="W54" s="864"/>
      <c r="X54" s="864"/>
      <c r="Y54" s="864"/>
      <c r="Z54" s="864"/>
      <c r="AA54" s="864"/>
      <c r="AB54" s="864"/>
      <c r="AC54" s="864"/>
      <c r="AD54" s="864"/>
      <c r="AE54" s="865"/>
      <c r="AF54" s="814"/>
      <c r="AG54" s="815"/>
      <c r="AH54" s="815"/>
      <c r="AI54" s="815"/>
      <c r="AJ54" s="816"/>
      <c r="AK54" s="867"/>
      <c r="AL54" s="864"/>
      <c r="AM54" s="864"/>
      <c r="AN54" s="864"/>
      <c r="AO54" s="864"/>
      <c r="AP54" s="864"/>
      <c r="AQ54" s="864"/>
      <c r="AR54" s="864"/>
      <c r="AS54" s="864"/>
      <c r="AT54" s="864"/>
      <c r="AU54" s="864"/>
      <c r="AV54" s="864"/>
      <c r="AW54" s="864"/>
      <c r="AX54" s="864"/>
      <c r="AY54" s="864"/>
      <c r="AZ54" s="866"/>
      <c r="BA54" s="866"/>
      <c r="BB54" s="866"/>
      <c r="BC54" s="866"/>
      <c r="BD54" s="866"/>
      <c r="BE54" s="860"/>
      <c r="BF54" s="860"/>
      <c r="BG54" s="860"/>
      <c r="BH54" s="860"/>
      <c r="BI54" s="861"/>
      <c r="BJ54" s="228"/>
      <c r="BK54" s="228"/>
      <c r="BL54" s="228"/>
      <c r="BM54" s="228"/>
      <c r="BN54" s="228"/>
      <c r="BO54" s="237"/>
      <c r="BP54" s="237"/>
      <c r="BQ54" s="234">
        <v>48</v>
      </c>
      <c r="BR54" s="235"/>
      <c r="BS54" s="801"/>
      <c r="BT54" s="802"/>
      <c r="BU54" s="802"/>
      <c r="BV54" s="802"/>
      <c r="BW54" s="802"/>
      <c r="BX54" s="802"/>
      <c r="BY54" s="802"/>
      <c r="BZ54" s="802"/>
      <c r="CA54" s="802"/>
      <c r="CB54" s="802"/>
      <c r="CC54" s="802"/>
      <c r="CD54" s="802"/>
      <c r="CE54" s="802"/>
      <c r="CF54" s="802"/>
      <c r="CG54" s="803"/>
      <c r="CH54" s="804"/>
      <c r="CI54" s="805"/>
      <c r="CJ54" s="805"/>
      <c r="CK54" s="805"/>
      <c r="CL54" s="806"/>
      <c r="CM54" s="804"/>
      <c r="CN54" s="805"/>
      <c r="CO54" s="805"/>
      <c r="CP54" s="805"/>
      <c r="CQ54" s="806"/>
      <c r="CR54" s="804"/>
      <c r="CS54" s="805"/>
      <c r="CT54" s="805"/>
      <c r="CU54" s="805"/>
      <c r="CV54" s="806"/>
      <c r="CW54" s="804"/>
      <c r="CX54" s="805"/>
      <c r="CY54" s="805"/>
      <c r="CZ54" s="805"/>
      <c r="DA54" s="806"/>
      <c r="DB54" s="804"/>
      <c r="DC54" s="805"/>
      <c r="DD54" s="805"/>
      <c r="DE54" s="805"/>
      <c r="DF54" s="806"/>
      <c r="DG54" s="804"/>
      <c r="DH54" s="805"/>
      <c r="DI54" s="805"/>
      <c r="DJ54" s="805"/>
      <c r="DK54" s="806"/>
      <c r="DL54" s="804"/>
      <c r="DM54" s="805"/>
      <c r="DN54" s="805"/>
      <c r="DO54" s="805"/>
      <c r="DP54" s="806"/>
      <c r="DQ54" s="804"/>
      <c r="DR54" s="805"/>
      <c r="DS54" s="805"/>
      <c r="DT54" s="805"/>
      <c r="DU54" s="806"/>
      <c r="DV54" s="801"/>
      <c r="DW54" s="802"/>
      <c r="DX54" s="802"/>
      <c r="DY54" s="802"/>
      <c r="DZ54" s="807"/>
      <c r="EA54" s="226"/>
    </row>
    <row r="55" spans="1:131" ht="26.25" customHeight="1" x14ac:dyDescent="0.15">
      <c r="A55" s="234">
        <v>28</v>
      </c>
      <c r="B55" s="808"/>
      <c r="C55" s="809"/>
      <c r="D55" s="809"/>
      <c r="E55" s="809"/>
      <c r="F55" s="809"/>
      <c r="G55" s="809"/>
      <c r="H55" s="809"/>
      <c r="I55" s="809"/>
      <c r="J55" s="809"/>
      <c r="K55" s="809"/>
      <c r="L55" s="809"/>
      <c r="M55" s="809"/>
      <c r="N55" s="809"/>
      <c r="O55" s="809"/>
      <c r="P55" s="810"/>
      <c r="Q55" s="863"/>
      <c r="R55" s="864"/>
      <c r="S55" s="864"/>
      <c r="T55" s="864"/>
      <c r="U55" s="864"/>
      <c r="V55" s="864"/>
      <c r="W55" s="864"/>
      <c r="X55" s="864"/>
      <c r="Y55" s="864"/>
      <c r="Z55" s="864"/>
      <c r="AA55" s="864"/>
      <c r="AB55" s="864"/>
      <c r="AC55" s="864"/>
      <c r="AD55" s="864"/>
      <c r="AE55" s="865"/>
      <c r="AF55" s="814"/>
      <c r="AG55" s="815"/>
      <c r="AH55" s="815"/>
      <c r="AI55" s="815"/>
      <c r="AJ55" s="816"/>
      <c r="AK55" s="867"/>
      <c r="AL55" s="864"/>
      <c r="AM55" s="864"/>
      <c r="AN55" s="864"/>
      <c r="AO55" s="864"/>
      <c r="AP55" s="864"/>
      <c r="AQ55" s="864"/>
      <c r="AR55" s="864"/>
      <c r="AS55" s="864"/>
      <c r="AT55" s="864"/>
      <c r="AU55" s="864"/>
      <c r="AV55" s="864"/>
      <c r="AW55" s="864"/>
      <c r="AX55" s="864"/>
      <c r="AY55" s="864"/>
      <c r="AZ55" s="866"/>
      <c r="BA55" s="866"/>
      <c r="BB55" s="866"/>
      <c r="BC55" s="866"/>
      <c r="BD55" s="866"/>
      <c r="BE55" s="860"/>
      <c r="BF55" s="860"/>
      <c r="BG55" s="860"/>
      <c r="BH55" s="860"/>
      <c r="BI55" s="861"/>
      <c r="BJ55" s="228"/>
      <c r="BK55" s="228"/>
      <c r="BL55" s="228"/>
      <c r="BM55" s="228"/>
      <c r="BN55" s="228"/>
      <c r="BO55" s="237"/>
      <c r="BP55" s="237"/>
      <c r="BQ55" s="234">
        <v>49</v>
      </c>
      <c r="BR55" s="235"/>
      <c r="BS55" s="801"/>
      <c r="BT55" s="802"/>
      <c r="BU55" s="802"/>
      <c r="BV55" s="802"/>
      <c r="BW55" s="802"/>
      <c r="BX55" s="802"/>
      <c r="BY55" s="802"/>
      <c r="BZ55" s="802"/>
      <c r="CA55" s="802"/>
      <c r="CB55" s="802"/>
      <c r="CC55" s="802"/>
      <c r="CD55" s="802"/>
      <c r="CE55" s="802"/>
      <c r="CF55" s="802"/>
      <c r="CG55" s="803"/>
      <c r="CH55" s="804"/>
      <c r="CI55" s="805"/>
      <c r="CJ55" s="805"/>
      <c r="CK55" s="805"/>
      <c r="CL55" s="806"/>
      <c r="CM55" s="804"/>
      <c r="CN55" s="805"/>
      <c r="CO55" s="805"/>
      <c r="CP55" s="805"/>
      <c r="CQ55" s="806"/>
      <c r="CR55" s="804"/>
      <c r="CS55" s="805"/>
      <c r="CT55" s="805"/>
      <c r="CU55" s="805"/>
      <c r="CV55" s="806"/>
      <c r="CW55" s="804"/>
      <c r="CX55" s="805"/>
      <c r="CY55" s="805"/>
      <c r="CZ55" s="805"/>
      <c r="DA55" s="806"/>
      <c r="DB55" s="804"/>
      <c r="DC55" s="805"/>
      <c r="DD55" s="805"/>
      <c r="DE55" s="805"/>
      <c r="DF55" s="806"/>
      <c r="DG55" s="804"/>
      <c r="DH55" s="805"/>
      <c r="DI55" s="805"/>
      <c r="DJ55" s="805"/>
      <c r="DK55" s="806"/>
      <c r="DL55" s="804"/>
      <c r="DM55" s="805"/>
      <c r="DN55" s="805"/>
      <c r="DO55" s="805"/>
      <c r="DP55" s="806"/>
      <c r="DQ55" s="804"/>
      <c r="DR55" s="805"/>
      <c r="DS55" s="805"/>
      <c r="DT55" s="805"/>
      <c r="DU55" s="806"/>
      <c r="DV55" s="801"/>
      <c r="DW55" s="802"/>
      <c r="DX55" s="802"/>
      <c r="DY55" s="802"/>
      <c r="DZ55" s="807"/>
      <c r="EA55" s="226"/>
    </row>
    <row r="56" spans="1:131" ht="26.25" customHeight="1" x14ac:dyDescent="0.15">
      <c r="A56" s="234">
        <v>29</v>
      </c>
      <c r="B56" s="808"/>
      <c r="C56" s="809"/>
      <c r="D56" s="809"/>
      <c r="E56" s="809"/>
      <c r="F56" s="809"/>
      <c r="G56" s="809"/>
      <c r="H56" s="809"/>
      <c r="I56" s="809"/>
      <c r="J56" s="809"/>
      <c r="K56" s="809"/>
      <c r="L56" s="809"/>
      <c r="M56" s="809"/>
      <c r="N56" s="809"/>
      <c r="O56" s="809"/>
      <c r="P56" s="810"/>
      <c r="Q56" s="863"/>
      <c r="R56" s="864"/>
      <c r="S56" s="864"/>
      <c r="T56" s="864"/>
      <c r="U56" s="864"/>
      <c r="V56" s="864"/>
      <c r="W56" s="864"/>
      <c r="X56" s="864"/>
      <c r="Y56" s="864"/>
      <c r="Z56" s="864"/>
      <c r="AA56" s="864"/>
      <c r="AB56" s="864"/>
      <c r="AC56" s="864"/>
      <c r="AD56" s="864"/>
      <c r="AE56" s="865"/>
      <c r="AF56" s="814"/>
      <c r="AG56" s="815"/>
      <c r="AH56" s="815"/>
      <c r="AI56" s="815"/>
      <c r="AJ56" s="816"/>
      <c r="AK56" s="867"/>
      <c r="AL56" s="864"/>
      <c r="AM56" s="864"/>
      <c r="AN56" s="864"/>
      <c r="AO56" s="864"/>
      <c r="AP56" s="864"/>
      <c r="AQ56" s="864"/>
      <c r="AR56" s="864"/>
      <c r="AS56" s="864"/>
      <c r="AT56" s="864"/>
      <c r="AU56" s="864"/>
      <c r="AV56" s="864"/>
      <c r="AW56" s="864"/>
      <c r="AX56" s="864"/>
      <c r="AY56" s="864"/>
      <c r="AZ56" s="866"/>
      <c r="BA56" s="866"/>
      <c r="BB56" s="866"/>
      <c r="BC56" s="866"/>
      <c r="BD56" s="866"/>
      <c r="BE56" s="860"/>
      <c r="BF56" s="860"/>
      <c r="BG56" s="860"/>
      <c r="BH56" s="860"/>
      <c r="BI56" s="861"/>
      <c r="BJ56" s="228"/>
      <c r="BK56" s="228"/>
      <c r="BL56" s="228"/>
      <c r="BM56" s="228"/>
      <c r="BN56" s="228"/>
      <c r="BO56" s="237"/>
      <c r="BP56" s="237"/>
      <c r="BQ56" s="234">
        <v>50</v>
      </c>
      <c r="BR56" s="235"/>
      <c r="BS56" s="801"/>
      <c r="BT56" s="802"/>
      <c r="BU56" s="802"/>
      <c r="BV56" s="802"/>
      <c r="BW56" s="802"/>
      <c r="BX56" s="802"/>
      <c r="BY56" s="802"/>
      <c r="BZ56" s="802"/>
      <c r="CA56" s="802"/>
      <c r="CB56" s="802"/>
      <c r="CC56" s="802"/>
      <c r="CD56" s="802"/>
      <c r="CE56" s="802"/>
      <c r="CF56" s="802"/>
      <c r="CG56" s="803"/>
      <c r="CH56" s="804"/>
      <c r="CI56" s="805"/>
      <c r="CJ56" s="805"/>
      <c r="CK56" s="805"/>
      <c r="CL56" s="806"/>
      <c r="CM56" s="804"/>
      <c r="CN56" s="805"/>
      <c r="CO56" s="805"/>
      <c r="CP56" s="805"/>
      <c r="CQ56" s="806"/>
      <c r="CR56" s="804"/>
      <c r="CS56" s="805"/>
      <c r="CT56" s="805"/>
      <c r="CU56" s="805"/>
      <c r="CV56" s="806"/>
      <c r="CW56" s="804"/>
      <c r="CX56" s="805"/>
      <c r="CY56" s="805"/>
      <c r="CZ56" s="805"/>
      <c r="DA56" s="806"/>
      <c r="DB56" s="804"/>
      <c r="DC56" s="805"/>
      <c r="DD56" s="805"/>
      <c r="DE56" s="805"/>
      <c r="DF56" s="806"/>
      <c r="DG56" s="804"/>
      <c r="DH56" s="805"/>
      <c r="DI56" s="805"/>
      <c r="DJ56" s="805"/>
      <c r="DK56" s="806"/>
      <c r="DL56" s="804"/>
      <c r="DM56" s="805"/>
      <c r="DN56" s="805"/>
      <c r="DO56" s="805"/>
      <c r="DP56" s="806"/>
      <c r="DQ56" s="804"/>
      <c r="DR56" s="805"/>
      <c r="DS56" s="805"/>
      <c r="DT56" s="805"/>
      <c r="DU56" s="806"/>
      <c r="DV56" s="801"/>
      <c r="DW56" s="802"/>
      <c r="DX56" s="802"/>
      <c r="DY56" s="802"/>
      <c r="DZ56" s="807"/>
      <c r="EA56" s="226"/>
    </row>
    <row r="57" spans="1:131" ht="26.25" customHeight="1" x14ac:dyDescent="0.15">
      <c r="A57" s="234">
        <v>30</v>
      </c>
      <c r="B57" s="808"/>
      <c r="C57" s="809"/>
      <c r="D57" s="809"/>
      <c r="E57" s="809"/>
      <c r="F57" s="809"/>
      <c r="G57" s="809"/>
      <c r="H57" s="809"/>
      <c r="I57" s="809"/>
      <c r="J57" s="809"/>
      <c r="K57" s="809"/>
      <c r="L57" s="809"/>
      <c r="M57" s="809"/>
      <c r="N57" s="809"/>
      <c r="O57" s="809"/>
      <c r="P57" s="810"/>
      <c r="Q57" s="863"/>
      <c r="R57" s="864"/>
      <c r="S57" s="864"/>
      <c r="T57" s="864"/>
      <c r="U57" s="864"/>
      <c r="V57" s="864"/>
      <c r="W57" s="864"/>
      <c r="X57" s="864"/>
      <c r="Y57" s="864"/>
      <c r="Z57" s="864"/>
      <c r="AA57" s="864"/>
      <c r="AB57" s="864"/>
      <c r="AC57" s="864"/>
      <c r="AD57" s="864"/>
      <c r="AE57" s="865"/>
      <c r="AF57" s="814"/>
      <c r="AG57" s="815"/>
      <c r="AH57" s="815"/>
      <c r="AI57" s="815"/>
      <c r="AJ57" s="816"/>
      <c r="AK57" s="867"/>
      <c r="AL57" s="864"/>
      <c r="AM57" s="864"/>
      <c r="AN57" s="864"/>
      <c r="AO57" s="864"/>
      <c r="AP57" s="864"/>
      <c r="AQ57" s="864"/>
      <c r="AR57" s="864"/>
      <c r="AS57" s="864"/>
      <c r="AT57" s="864"/>
      <c r="AU57" s="864"/>
      <c r="AV57" s="864"/>
      <c r="AW57" s="864"/>
      <c r="AX57" s="864"/>
      <c r="AY57" s="864"/>
      <c r="AZ57" s="866"/>
      <c r="BA57" s="866"/>
      <c r="BB57" s="866"/>
      <c r="BC57" s="866"/>
      <c r="BD57" s="866"/>
      <c r="BE57" s="860"/>
      <c r="BF57" s="860"/>
      <c r="BG57" s="860"/>
      <c r="BH57" s="860"/>
      <c r="BI57" s="861"/>
      <c r="BJ57" s="228"/>
      <c r="BK57" s="228"/>
      <c r="BL57" s="228"/>
      <c r="BM57" s="228"/>
      <c r="BN57" s="228"/>
      <c r="BO57" s="237"/>
      <c r="BP57" s="237"/>
      <c r="BQ57" s="234">
        <v>51</v>
      </c>
      <c r="BR57" s="235"/>
      <c r="BS57" s="801"/>
      <c r="BT57" s="802"/>
      <c r="BU57" s="802"/>
      <c r="BV57" s="802"/>
      <c r="BW57" s="802"/>
      <c r="BX57" s="802"/>
      <c r="BY57" s="802"/>
      <c r="BZ57" s="802"/>
      <c r="CA57" s="802"/>
      <c r="CB57" s="802"/>
      <c r="CC57" s="802"/>
      <c r="CD57" s="802"/>
      <c r="CE57" s="802"/>
      <c r="CF57" s="802"/>
      <c r="CG57" s="803"/>
      <c r="CH57" s="804"/>
      <c r="CI57" s="805"/>
      <c r="CJ57" s="805"/>
      <c r="CK57" s="805"/>
      <c r="CL57" s="806"/>
      <c r="CM57" s="804"/>
      <c r="CN57" s="805"/>
      <c r="CO57" s="805"/>
      <c r="CP57" s="805"/>
      <c r="CQ57" s="806"/>
      <c r="CR57" s="804"/>
      <c r="CS57" s="805"/>
      <c r="CT57" s="805"/>
      <c r="CU57" s="805"/>
      <c r="CV57" s="806"/>
      <c r="CW57" s="804"/>
      <c r="CX57" s="805"/>
      <c r="CY57" s="805"/>
      <c r="CZ57" s="805"/>
      <c r="DA57" s="806"/>
      <c r="DB57" s="804"/>
      <c r="DC57" s="805"/>
      <c r="DD57" s="805"/>
      <c r="DE57" s="805"/>
      <c r="DF57" s="806"/>
      <c r="DG57" s="804"/>
      <c r="DH57" s="805"/>
      <c r="DI57" s="805"/>
      <c r="DJ57" s="805"/>
      <c r="DK57" s="806"/>
      <c r="DL57" s="804"/>
      <c r="DM57" s="805"/>
      <c r="DN57" s="805"/>
      <c r="DO57" s="805"/>
      <c r="DP57" s="806"/>
      <c r="DQ57" s="804"/>
      <c r="DR57" s="805"/>
      <c r="DS57" s="805"/>
      <c r="DT57" s="805"/>
      <c r="DU57" s="806"/>
      <c r="DV57" s="801"/>
      <c r="DW57" s="802"/>
      <c r="DX57" s="802"/>
      <c r="DY57" s="802"/>
      <c r="DZ57" s="807"/>
      <c r="EA57" s="226"/>
    </row>
    <row r="58" spans="1:131" ht="26.25" customHeight="1" x14ac:dyDescent="0.15">
      <c r="A58" s="234">
        <v>31</v>
      </c>
      <c r="B58" s="808"/>
      <c r="C58" s="809"/>
      <c r="D58" s="809"/>
      <c r="E58" s="809"/>
      <c r="F58" s="809"/>
      <c r="G58" s="809"/>
      <c r="H58" s="809"/>
      <c r="I58" s="809"/>
      <c r="J58" s="809"/>
      <c r="K58" s="809"/>
      <c r="L58" s="809"/>
      <c r="M58" s="809"/>
      <c r="N58" s="809"/>
      <c r="O58" s="809"/>
      <c r="P58" s="810"/>
      <c r="Q58" s="863"/>
      <c r="R58" s="864"/>
      <c r="S58" s="864"/>
      <c r="T58" s="864"/>
      <c r="U58" s="864"/>
      <c r="V58" s="864"/>
      <c r="W58" s="864"/>
      <c r="X58" s="864"/>
      <c r="Y58" s="864"/>
      <c r="Z58" s="864"/>
      <c r="AA58" s="864"/>
      <c r="AB58" s="864"/>
      <c r="AC58" s="864"/>
      <c r="AD58" s="864"/>
      <c r="AE58" s="865"/>
      <c r="AF58" s="814"/>
      <c r="AG58" s="815"/>
      <c r="AH58" s="815"/>
      <c r="AI58" s="815"/>
      <c r="AJ58" s="816"/>
      <c r="AK58" s="867"/>
      <c r="AL58" s="864"/>
      <c r="AM58" s="864"/>
      <c r="AN58" s="864"/>
      <c r="AO58" s="864"/>
      <c r="AP58" s="864"/>
      <c r="AQ58" s="864"/>
      <c r="AR58" s="864"/>
      <c r="AS58" s="864"/>
      <c r="AT58" s="864"/>
      <c r="AU58" s="864"/>
      <c r="AV58" s="864"/>
      <c r="AW58" s="864"/>
      <c r="AX58" s="864"/>
      <c r="AY58" s="864"/>
      <c r="AZ58" s="866"/>
      <c r="BA58" s="866"/>
      <c r="BB58" s="866"/>
      <c r="BC58" s="866"/>
      <c r="BD58" s="866"/>
      <c r="BE58" s="860"/>
      <c r="BF58" s="860"/>
      <c r="BG58" s="860"/>
      <c r="BH58" s="860"/>
      <c r="BI58" s="861"/>
      <c r="BJ58" s="228"/>
      <c r="BK58" s="228"/>
      <c r="BL58" s="228"/>
      <c r="BM58" s="228"/>
      <c r="BN58" s="228"/>
      <c r="BO58" s="237"/>
      <c r="BP58" s="237"/>
      <c r="BQ58" s="234">
        <v>52</v>
      </c>
      <c r="BR58" s="235"/>
      <c r="BS58" s="801"/>
      <c r="BT58" s="802"/>
      <c r="BU58" s="802"/>
      <c r="BV58" s="802"/>
      <c r="BW58" s="802"/>
      <c r="BX58" s="802"/>
      <c r="BY58" s="802"/>
      <c r="BZ58" s="802"/>
      <c r="CA58" s="802"/>
      <c r="CB58" s="802"/>
      <c r="CC58" s="802"/>
      <c r="CD58" s="802"/>
      <c r="CE58" s="802"/>
      <c r="CF58" s="802"/>
      <c r="CG58" s="803"/>
      <c r="CH58" s="804"/>
      <c r="CI58" s="805"/>
      <c r="CJ58" s="805"/>
      <c r="CK58" s="805"/>
      <c r="CL58" s="806"/>
      <c r="CM58" s="804"/>
      <c r="CN58" s="805"/>
      <c r="CO58" s="805"/>
      <c r="CP58" s="805"/>
      <c r="CQ58" s="806"/>
      <c r="CR58" s="804"/>
      <c r="CS58" s="805"/>
      <c r="CT58" s="805"/>
      <c r="CU58" s="805"/>
      <c r="CV58" s="806"/>
      <c r="CW58" s="804"/>
      <c r="CX58" s="805"/>
      <c r="CY58" s="805"/>
      <c r="CZ58" s="805"/>
      <c r="DA58" s="806"/>
      <c r="DB58" s="804"/>
      <c r="DC58" s="805"/>
      <c r="DD58" s="805"/>
      <c r="DE58" s="805"/>
      <c r="DF58" s="806"/>
      <c r="DG58" s="804"/>
      <c r="DH58" s="805"/>
      <c r="DI58" s="805"/>
      <c r="DJ58" s="805"/>
      <c r="DK58" s="806"/>
      <c r="DL58" s="804"/>
      <c r="DM58" s="805"/>
      <c r="DN58" s="805"/>
      <c r="DO58" s="805"/>
      <c r="DP58" s="806"/>
      <c r="DQ58" s="804"/>
      <c r="DR58" s="805"/>
      <c r="DS58" s="805"/>
      <c r="DT58" s="805"/>
      <c r="DU58" s="806"/>
      <c r="DV58" s="801"/>
      <c r="DW58" s="802"/>
      <c r="DX58" s="802"/>
      <c r="DY58" s="802"/>
      <c r="DZ58" s="807"/>
      <c r="EA58" s="226"/>
    </row>
    <row r="59" spans="1:131" ht="26.25" customHeight="1" x14ac:dyDescent="0.15">
      <c r="A59" s="234">
        <v>32</v>
      </c>
      <c r="B59" s="808"/>
      <c r="C59" s="809"/>
      <c r="D59" s="809"/>
      <c r="E59" s="809"/>
      <c r="F59" s="809"/>
      <c r="G59" s="809"/>
      <c r="H59" s="809"/>
      <c r="I59" s="809"/>
      <c r="J59" s="809"/>
      <c r="K59" s="809"/>
      <c r="L59" s="809"/>
      <c r="M59" s="809"/>
      <c r="N59" s="809"/>
      <c r="O59" s="809"/>
      <c r="P59" s="810"/>
      <c r="Q59" s="863"/>
      <c r="R59" s="864"/>
      <c r="S59" s="864"/>
      <c r="T59" s="864"/>
      <c r="U59" s="864"/>
      <c r="V59" s="864"/>
      <c r="W59" s="864"/>
      <c r="X59" s="864"/>
      <c r="Y59" s="864"/>
      <c r="Z59" s="864"/>
      <c r="AA59" s="864"/>
      <c r="AB59" s="864"/>
      <c r="AC59" s="864"/>
      <c r="AD59" s="864"/>
      <c r="AE59" s="865"/>
      <c r="AF59" s="814"/>
      <c r="AG59" s="815"/>
      <c r="AH59" s="815"/>
      <c r="AI59" s="815"/>
      <c r="AJ59" s="816"/>
      <c r="AK59" s="867"/>
      <c r="AL59" s="864"/>
      <c r="AM59" s="864"/>
      <c r="AN59" s="864"/>
      <c r="AO59" s="864"/>
      <c r="AP59" s="864"/>
      <c r="AQ59" s="864"/>
      <c r="AR59" s="864"/>
      <c r="AS59" s="864"/>
      <c r="AT59" s="864"/>
      <c r="AU59" s="864"/>
      <c r="AV59" s="864"/>
      <c r="AW59" s="864"/>
      <c r="AX59" s="864"/>
      <c r="AY59" s="864"/>
      <c r="AZ59" s="866"/>
      <c r="BA59" s="866"/>
      <c r="BB59" s="866"/>
      <c r="BC59" s="866"/>
      <c r="BD59" s="866"/>
      <c r="BE59" s="860"/>
      <c r="BF59" s="860"/>
      <c r="BG59" s="860"/>
      <c r="BH59" s="860"/>
      <c r="BI59" s="861"/>
      <c r="BJ59" s="228"/>
      <c r="BK59" s="228"/>
      <c r="BL59" s="228"/>
      <c r="BM59" s="228"/>
      <c r="BN59" s="228"/>
      <c r="BO59" s="237"/>
      <c r="BP59" s="237"/>
      <c r="BQ59" s="234">
        <v>53</v>
      </c>
      <c r="BR59" s="235"/>
      <c r="BS59" s="801"/>
      <c r="BT59" s="802"/>
      <c r="BU59" s="802"/>
      <c r="BV59" s="802"/>
      <c r="BW59" s="802"/>
      <c r="BX59" s="802"/>
      <c r="BY59" s="802"/>
      <c r="BZ59" s="802"/>
      <c r="CA59" s="802"/>
      <c r="CB59" s="802"/>
      <c r="CC59" s="802"/>
      <c r="CD59" s="802"/>
      <c r="CE59" s="802"/>
      <c r="CF59" s="802"/>
      <c r="CG59" s="803"/>
      <c r="CH59" s="804"/>
      <c r="CI59" s="805"/>
      <c r="CJ59" s="805"/>
      <c r="CK59" s="805"/>
      <c r="CL59" s="806"/>
      <c r="CM59" s="804"/>
      <c r="CN59" s="805"/>
      <c r="CO59" s="805"/>
      <c r="CP59" s="805"/>
      <c r="CQ59" s="806"/>
      <c r="CR59" s="804"/>
      <c r="CS59" s="805"/>
      <c r="CT59" s="805"/>
      <c r="CU59" s="805"/>
      <c r="CV59" s="806"/>
      <c r="CW59" s="804"/>
      <c r="CX59" s="805"/>
      <c r="CY59" s="805"/>
      <c r="CZ59" s="805"/>
      <c r="DA59" s="806"/>
      <c r="DB59" s="804"/>
      <c r="DC59" s="805"/>
      <c r="DD59" s="805"/>
      <c r="DE59" s="805"/>
      <c r="DF59" s="806"/>
      <c r="DG59" s="804"/>
      <c r="DH59" s="805"/>
      <c r="DI59" s="805"/>
      <c r="DJ59" s="805"/>
      <c r="DK59" s="806"/>
      <c r="DL59" s="804"/>
      <c r="DM59" s="805"/>
      <c r="DN59" s="805"/>
      <c r="DO59" s="805"/>
      <c r="DP59" s="806"/>
      <c r="DQ59" s="804"/>
      <c r="DR59" s="805"/>
      <c r="DS59" s="805"/>
      <c r="DT59" s="805"/>
      <c r="DU59" s="806"/>
      <c r="DV59" s="801"/>
      <c r="DW59" s="802"/>
      <c r="DX59" s="802"/>
      <c r="DY59" s="802"/>
      <c r="DZ59" s="807"/>
      <c r="EA59" s="226"/>
    </row>
    <row r="60" spans="1:131" ht="26.25" customHeight="1" x14ac:dyDescent="0.15">
      <c r="A60" s="234">
        <v>33</v>
      </c>
      <c r="B60" s="808"/>
      <c r="C60" s="809"/>
      <c r="D60" s="809"/>
      <c r="E60" s="809"/>
      <c r="F60" s="809"/>
      <c r="G60" s="809"/>
      <c r="H60" s="809"/>
      <c r="I60" s="809"/>
      <c r="J60" s="809"/>
      <c r="K60" s="809"/>
      <c r="L60" s="809"/>
      <c r="M60" s="809"/>
      <c r="N60" s="809"/>
      <c r="O60" s="809"/>
      <c r="P60" s="810"/>
      <c r="Q60" s="863"/>
      <c r="R60" s="864"/>
      <c r="S60" s="864"/>
      <c r="T60" s="864"/>
      <c r="U60" s="864"/>
      <c r="V60" s="864"/>
      <c r="W60" s="864"/>
      <c r="X60" s="864"/>
      <c r="Y60" s="864"/>
      <c r="Z60" s="864"/>
      <c r="AA60" s="864"/>
      <c r="AB60" s="864"/>
      <c r="AC60" s="864"/>
      <c r="AD60" s="864"/>
      <c r="AE60" s="865"/>
      <c r="AF60" s="814"/>
      <c r="AG60" s="815"/>
      <c r="AH60" s="815"/>
      <c r="AI60" s="815"/>
      <c r="AJ60" s="816"/>
      <c r="AK60" s="867"/>
      <c r="AL60" s="864"/>
      <c r="AM60" s="864"/>
      <c r="AN60" s="864"/>
      <c r="AO60" s="864"/>
      <c r="AP60" s="864"/>
      <c r="AQ60" s="864"/>
      <c r="AR60" s="864"/>
      <c r="AS60" s="864"/>
      <c r="AT60" s="864"/>
      <c r="AU60" s="864"/>
      <c r="AV60" s="864"/>
      <c r="AW60" s="864"/>
      <c r="AX60" s="864"/>
      <c r="AY60" s="864"/>
      <c r="AZ60" s="866"/>
      <c r="BA60" s="866"/>
      <c r="BB60" s="866"/>
      <c r="BC60" s="866"/>
      <c r="BD60" s="866"/>
      <c r="BE60" s="860"/>
      <c r="BF60" s="860"/>
      <c r="BG60" s="860"/>
      <c r="BH60" s="860"/>
      <c r="BI60" s="861"/>
      <c r="BJ60" s="228"/>
      <c r="BK60" s="228"/>
      <c r="BL60" s="228"/>
      <c r="BM60" s="228"/>
      <c r="BN60" s="228"/>
      <c r="BO60" s="237"/>
      <c r="BP60" s="237"/>
      <c r="BQ60" s="234">
        <v>54</v>
      </c>
      <c r="BR60" s="235"/>
      <c r="BS60" s="801"/>
      <c r="BT60" s="802"/>
      <c r="BU60" s="802"/>
      <c r="BV60" s="802"/>
      <c r="BW60" s="802"/>
      <c r="BX60" s="802"/>
      <c r="BY60" s="802"/>
      <c r="BZ60" s="802"/>
      <c r="CA60" s="802"/>
      <c r="CB60" s="802"/>
      <c r="CC60" s="802"/>
      <c r="CD60" s="802"/>
      <c r="CE60" s="802"/>
      <c r="CF60" s="802"/>
      <c r="CG60" s="803"/>
      <c r="CH60" s="804"/>
      <c r="CI60" s="805"/>
      <c r="CJ60" s="805"/>
      <c r="CK60" s="805"/>
      <c r="CL60" s="806"/>
      <c r="CM60" s="804"/>
      <c r="CN60" s="805"/>
      <c r="CO60" s="805"/>
      <c r="CP60" s="805"/>
      <c r="CQ60" s="806"/>
      <c r="CR60" s="804"/>
      <c r="CS60" s="805"/>
      <c r="CT60" s="805"/>
      <c r="CU60" s="805"/>
      <c r="CV60" s="806"/>
      <c r="CW60" s="804"/>
      <c r="CX60" s="805"/>
      <c r="CY60" s="805"/>
      <c r="CZ60" s="805"/>
      <c r="DA60" s="806"/>
      <c r="DB60" s="804"/>
      <c r="DC60" s="805"/>
      <c r="DD60" s="805"/>
      <c r="DE60" s="805"/>
      <c r="DF60" s="806"/>
      <c r="DG60" s="804"/>
      <c r="DH60" s="805"/>
      <c r="DI60" s="805"/>
      <c r="DJ60" s="805"/>
      <c r="DK60" s="806"/>
      <c r="DL60" s="804"/>
      <c r="DM60" s="805"/>
      <c r="DN60" s="805"/>
      <c r="DO60" s="805"/>
      <c r="DP60" s="806"/>
      <c r="DQ60" s="804"/>
      <c r="DR60" s="805"/>
      <c r="DS60" s="805"/>
      <c r="DT60" s="805"/>
      <c r="DU60" s="806"/>
      <c r="DV60" s="801"/>
      <c r="DW60" s="802"/>
      <c r="DX60" s="802"/>
      <c r="DY60" s="802"/>
      <c r="DZ60" s="807"/>
      <c r="EA60" s="226"/>
    </row>
    <row r="61" spans="1:131" ht="26.25" customHeight="1" thickBot="1" x14ac:dyDescent="0.2">
      <c r="A61" s="234">
        <v>34</v>
      </c>
      <c r="B61" s="808"/>
      <c r="C61" s="809"/>
      <c r="D61" s="809"/>
      <c r="E61" s="809"/>
      <c r="F61" s="809"/>
      <c r="G61" s="809"/>
      <c r="H61" s="809"/>
      <c r="I61" s="809"/>
      <c r="J61" s="809"/>
      <c r="K61" s="809"/>
      <c r="L61" s="809"/>
      <c r="M61" s="809"/>
      <c r="N61" s="809"/>
      <c r="O61" s="809"/>
      <c r="P61" s="810"/>
      <c r="Q61" s="863"/>
      <c r="R61" s="864"/>
      <c r="S61" s="864"/>
      <c r="T61" s="864"/>
      <c r="U61" s="864"/>
      <c r="V61" s="864"/>
      <c r="W61" s="864"/>
      <c r="X61" s="864"/>
      <c r="Y61" s="864"/>
      <c r="Z61" s="864"/>
      <c r="AA61" s="864"/>
      <c r="AB61" s="864"/>
      <c r="AC61" s="864"/>
      <c r="AD61" s="864"/>
      <c r="AE61" s="865"/>
      <c r="AF61" s="814"/>
      <c r="AG61" s="815"/>
      <c r="AH61" s="815"/>
      <c r="AI61" s="815"/>
      <c r="AJ61" s="816"/>
      <c r="AK61" s="867"/>
      <c r="AL61" s="864"/>
      <c r="AM61" s="864"/>
      <c r="AN61" s="864"/>
      <c r="AO61" s="864"/>
      <c r="AP61" s="864"/>
      <c r="AQ61" s="864"/>
      <c r="AR61" s="864"/>
      <c r="AS61" s="864"/>
      <c r="AT61" s="864"/>
      <c r="AU61" s="864"/>
      <c r="AV61" s="864"/>
      <c r="AW61" s="864"/>
      <c r="AX61" s="864"/>
      <c r="AY61" s="864"/>
      <c r="AZ61" s="866"/>
      <c r="BA61" s="866"/>
      <c r="BB61" s="866"/>
      <c r="BC61" s="866"/>
      <c r="BD61" s="866"/>
      <c r="BE61" s="860"/>
      <c r="BF61" s="860"/>
      <c r="BG61" s="860"/>
      <c r="BH61" s="860"/>
      <c r="BI61" s="861"/>
      <c r="BJ61" s="228"/>
      <c r="BK61" s="228"/>
      <c r="BL61" s="228"/>
      <c r="BM61" s="228"/>
      <c r="BN61" s="228"/>
      <c r="BO61" s="237"/>
      <c r="BP61" s="237"/>
      <c r="BQ61" s="234">
        <v>55</v>
      </c>
      <c r="BR61" s="235"/>
      <c r="BS61" s="801"/>
      <c r="BT61" s="802"/>
      <c r="BU61" s="802"/>
      <c r="BV61" s="802"/>
      <c r="BW61" s="802"/>
      <c r="BX61" s="802"/>
      <c r="BY61" s="802"/>
      <c r="BZ61" s="802"/>
      <c r="CA61" s="802"/>
      <c r="CB61" s="802"/>
      <c r="CC61" s="802"/>
      <c r="CD61" s="802"/>
      <c r="CE61" s="802"/>
      <c r="CF61" s="802"/>
      <c r="CG61" s="803"/>
      <c r="CH61" s="804"/>
      <c r="CI61" s="805"/>
      <c r="CJ61" s="805"/>
      <c r="CK61" s="805"/>
      <c r="CL61" s="806"/>
      <c r="CM61" s="804"/>
      <c r="CN61" s="805"/>
      <c r="CO61" s="805"/>
      <c r="CP61" s="805"/>
      <c r="CQ61" s="806"/>
      <c r="CR61" s="804"/>
      <c r="CS61" s="805"/>
      <c r="CT61" s="805"/>
      <c r="CU61" s="805"/>
      <c r="CV61" s="806"/>
      <c r="CW61" s="804"/>
      <c r="CX61" s="805"/>
      <c r="CY61" s="805"/>
      <c r="CZ61" s="805"/>
      <c r="DA61" s="806"/>
      <c r="DB61" s="804"/>
      <c r="DC61" s="805"/>
      <c r="DD61" s="805"/>
      <c r="DE61" s="805"/>
      <c r="DF61" s="806"/>
      <c r="DG61" s="804"/>
      <c r="DH61" s="805"/>
      <c r="DI61" s="805"/>
      <c r="DJ61" s="805"/>
      <c r="DK61" s="806"/>
      <c r="DL61" s="804"/>
      <c r="DM61" s="805"/>
      <c r="DN61" s="805"/>
      <c r="DO61" s="805"/>
      <c r="DP61" s="806"/>
      <c r="DQ61" s="804"/>
      <c r="DR61" s="805"/>
      <c r="DS61" s="805"/>
      <c r="DT61" s="805"/>
      <c r="DU61" s="806"/>
      <c r="DV61" s="801"/>
      <c r="DW61" s="802"/>
      <c r="DX61" s="802"/>
      <c r="DY61" s="802"/>
      <c r="DZ61" s="807"/>
      <c r="EA61" s="226"/>
    </row>
    <row r="62" spans="1:131" ht="26.25" customHeight="1" x14ac:dyDescent="0.15">
      <c r="A62" s="234">
        <v>35</v>
      </c>
      <c r="B62" s="808"/>
      <c r="C62" s="809"/>
      <c r="D62" s="809"/>
      <c r="E62" s="809"/>
      <c r="F62" s="809"/>
      <c r="G62" s="809"/>
      <c r="H62" s="809"/>
      <c r="I62" s="809"/>
      <c r="J62" s="809"/>
      <c r="K62" s="809"/>
      <c r="L62" s="809"/>
      <c r="M62" s="809"/>
      <c r="N62" s="809"/>
      <c r="O62" s="809"/>
      <c r="P62" s="810"/>
      <c r="Q62" s="863"/>
      <c r="R62" s="864"/>
      <c r="S62" s="864"/>
      <c r="T62" s="864"/>
      <c r="U62" s="864"/>
      <c r="V62" s="864"/>
      <c r="W62" s="864"/>
      <c r="X62" s="864"/>
      <c r="Y62" s="864"/>
      <c r="Z62" s="864"/>
      <c r="AA62" s="864"/>
      <c r="AB62" s="864"/>
      <c r="AC62" s="864"/>
      <c r="AD62" s="864"/>
      <c r="AE62" s="865"/>
      <c r="AF62" s="814"/>
      <c r="AG62" s="815"/>
      <c r="AH62" s="815"/>
      <c r="AI62" s="815"/>
      <c r="AJ62" s="816"/>
      <c r="AK62" s="867"/>
      <c r="AL62" s="864"/>
      <c r="AM62" s="864"/>
      <c r="AN62" s="864"/>
      <c r="AO62" s="864"/>
      <c r="AP62" s="864"/>
      <c r="AQ62" s="864"/>
      <c r="AR62" s="864"/>
      <c r="AS62" s="864"/>
      <c r="AT62" s="864"/>
      <c r="AU62" s="864"/>
      <c r="AV62" s="864"/>
      <c r="AW62" s="864"/>
      <c r="AX62" s="864"/>
      <c r="AY62" s="864"/>
      <c r="AZ62" s="866"/>
      <c r="BA62" s="866"/>
      <c r="BB62" s="866"/>
      <c r="BC62" s="866"/>
      <c r="BD62" s="866"/>
      <c r="BE62" s="860"/>
      <c r="BF62" s="860"/>
      <c r="BG62" s="860"/>
      <c r="BH62" s="860"/>
      <c r="BI62" s="861"/>
      <c r="BJ62" s="875" t="s">
        <v>412</v>
      </c>
      <c r="BK62" s="834"/>
      <c r="BL62" s="834"/>
      <c r="BM62" s="834"/>
      <c r="BN62" s="835"/>
      <c r="BO62" s="237"/>
      <c r="BP62" s="237"/>
      <c r="BQ62" s="234">
        <v>56</v>
      </c>
      <c r="BR62" s="235"/>
      <c r="BS62" s="801"/>
      <c r="BT62" s="802"/>
      <c r="BU62" s="802"/>
      <c r="BV62" s="802"/>
      <c r="BW62" s="802"/>
      <c r="BX62" s="802"/>
      <c r="BY62" s="802"/>
      <c r="BZ62" s="802"/>
      <c r="CA62" s="802"/>
      <c r="CB62" s="802"/>
      <c r="CC62" s="802"/>
      <c r="CD62" s="802"/>
      <c r="CE62" s="802"/>
      <c r="CF62" s="802"/>
      <c r="CG62" s="803"/>
      <c r="CH62" s="804"/>
      <c r="CI62" s="805"/>
      <c r="CJ62" s="805"/>
      <c r="CK62" s="805"/>
      <c r="CL62" s="806"/>
      <c r="CM62" s="804"/>
      <c r="CN62" s="805"/>
      <c r="CO62" s="805"/>
      <c r="CP62" s="805"/>
      <c r="CQ62" s="806"/>
      <c r="CR62" s="804"/>
      <c r="CS62" s="805"/>
      <c r="CT62" s="805"/>
      <c r="CU62" s="805"/>
      <c r="CV62" s="806"/>
      <c r="CW62" s="804"/>
      <c r="CX62" s="805"/>
      <c r="CY62" s="805"/>
      <c r="CZ62" s="805"/>
      <c r="DA62" s="806"/>
      <c r="DB62" s="804"/>
      <c r="DC62" s="805"/>
      <c r="DD62" s="805"/>
      <c r="DE62" s="805"/>
      <c r="DF62" s="806"/>
      <c r="DG62" s="804"/>
      <c r="DH62" s="805"/>
      <c r="DI62" s="805"/>
      <c r="DJ62" s="805"/>
      <c r="DK62" s="806"/>
      <c r="DL62" s="804"/>
      <c r="DM62" s="805"/>
      <c r="DN62" s="805"/>
      <c r="DO62" s="805"/>
      <c r="DP62" s="806"/>
      <c r="DQ62" s="804"/>
      <c r="DR62" s="805"/>
      <c r="DS62" s="805"/>
      <c r="DT62" s="805"/>
      <c r="DU62" s="806"/>
      <c r="DV62" s="801"/>
      <c r="DW62" s="802"/>
      <c r="DX62" s="802"/>
      <c r="DY62" s="802"/>
      <c r="DZ62" s="807"/>
      <c r="EA62" s="226"/>
    </row>
    <row r="63" spans="1:131" ht="26.25" customHeight="1" thickBot="1" x14ac:dyDescent="0.2">
      <c r="A63" s="236" t="s">
        <v>394</v>
      </c>
      <c r="B63" s="817" t="s">
        <v>413</v>
      </c>
      <c r="C63" s="818"/>
      <c r="D63" s="818"/>
      <c r="E63" s="818"/>
      <c r="F63" s="818"/>
      <c r="G63" s="818"/>
      <c r="H63" s="818"/>
      <c r="I63" s="818"/>
      <c r="J63" s="818"/>
      <c r="K63" s="818"/>
      <c r="L63" s="818"/>
      <c r="M63" s="818"/>
      <c r="N63" s="818"/>
      <c r="O63" s="818"/>
      <c r="P63" s="819"/>
      <c r="Q63" s="868"/>
      <c r="R63" s="869"/>
      <c r="S63" s="869"/>
      <c r="T63" s="869"/>
      <c r="U63" s="869"/>
      <c r="V63" s="869"/>
      <c r="W63" s="869"/>
      <c r="X63" s="869"/>
      <c r="Y63" s="869"/>
      <c r="Z63" s="869"/>
      <c r="AA63" s="869"/>
      <c r="AB63" s="869"/>
      <c r="AC63" s="869"/>
      <c r="AD63" s="869"/>
      <c r="AE63" s="870"/>
      <c r="AF63" s="871">
        <v>1324</v>
      </c>
      <c r="AG63" s="872"/>
      <c r="AH63" s="872"/>
      <c r="AI63" s="872"/>
      <c r="AJ63" s="873"/>
      <c r="AK63" s="874"/>
      <c r="AL63" s="869"/>
      <c r="AM63" s="869"/>
      <c r="AN63" s="869"/>
      <c r="AO63" s="869"/>
      <c r="AP63" s="872">
        <v>2677</v>
      </c>
      <c r="AQ63" s="872"/>
      <c r="AR63" s="872"/>
      <c r="AS63" s="872"/>
      <c r="AT63" s="872"/>
      <c r="AU63" s="872">
        <v>1108</v>
      </c>
      <c r="AV63" s="872"/>
      <c r="AW63" s="872"/>
      <c r="AX63" s="872"/>
      <c r="AY63" s="872"/>
      <c r="AZ63" s="876"/>
      <c r="BA63" s="876"/>
      <c r="BB63" s="876"/>
      <c r="BC63" s="876"/>
      <c r="BD63" s="876"/>
      <c r="BE63" s="877"/>
      <c r="BF63" s="877"/>
      <c r="BG63" s="877"/>
      <c r="BH63" s="877"/>
      <c r="BI63" s="878"/>
      <c r="BJ63" s="879" t="s">
        <v>414</v>
      </c>
      <c r="BK63" s="880"/>
      <c r="BL63" s="880"/>
      <c r="BM63" s="880"/>
      <c r="BN63" s="881"/>
      <c r="BO63" s="237"/>
      <c r="BP63" s="237"/>
      <c r="BQ63" s="234">
        <v>57</v>
      </c>
      <c r="BR63" s="235"/>
      <c r="BS63" s="801"/>
      <c r="BT63" s="802"/>
      <c r="BU63" s="802"/>
      <c r="BV63" s="802"/>
      <c r="BW63" s="802"/>
      <c r="BX63" s="802"/>
      <c r="BY63" s="802"/>
      <c r="BZ63" s="802"/>
      <c r="CA63" s="802"/>
      <c r="CB63" s="802"/>
      <c r="CC63" s="802"/>
      <c r="CD63" s="802"/>
      <c r="CE63" s="802"/>
      <c r="CF63" s="802"/>
      <c r="CG63" s="803"/>
      <c r="CH63" s="804"/>
      <c r="CI63" s="805"/>
      <c r="CJ63" s="805"/>
      <c r="CK63" s="805"/>
      <c r="CL63" s="806"/>
      <c r="CM63" s="804"/>
      <c r="CN63" s="805"/>
      <c r="CO63" s="805"/>
      <c r="CP63" s="805"/>
      <c r="CQ63" s="806"/>
      <c r="CR63" s="804"/>
      <c r="CS63" s="805"/>
      <c r="CT63" s="805"/>
      <c r="CU63" s="805"/>
      <c r="CV63" s="806"/>
      <c r="CW63" s="804"/>
      <c r="CX63" s="805"/>
      <c r="CY63" s="805"/>
      <c r="CZ63" s="805"/>
      <c r="DA63" s="806"/>
      <c r="DB63" s="804"/>
      <c r="DC63" s="805"/>
      <c r="DD63" s="805"/>
      <c r="DE63" s="805"/>
      <c r="DF63" s="806"/>
      <c r="DG63" s="804"/>
      <c r="DH63" s="805"/>
      <c r="DI63" s="805"/>
      <c r="DJ63" s="805"/>
      <c r="DK63" s="806"/>
      <c r="DL63" s="804"/>
      <c r="DM63" s="805"/>
      <c r="DN63" s="805"/>
      <c r="DO63" s="805"/>
      <c r="DP63" s="806"/>
      <c r="DQ63" s="804"/>
      <c r="DR63" s="805"/>
      <c r="DS63" s="805"/>
      <c r="DT63" s="805"/>
      <c r="DU63" s="806"/>
      <c r="DV63" s="801"/>
      <c r="DW63" s="802"/>
      <c r="DX63" s="802"/>
      <c r="DY63" s="802"/>
      <c r="DZ63" s="807"/>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01"/>
      <c r="BT64" s="802"/>
      <c r="BU64" s="802"/>
      <c r="BV64" s="802"/>
      <c r="BW64" s="802"/>
      <c r="BX64" s="802"/>
      <c r="BY64" s="802"/>
      <c r="BZ64" s="802"/>
      <c r="CA64" s="802"/>
      <c r="CB64" s="802"/>
      <c r="CC64" s="802"/>
      <c r="CD64" s="802"/>
      <c r="CE64" s="802"/>
      <c r="CF64" s="802"/>
      <c r="CG64" s="803"/>
      <c r="CH64" s="804"/>
      <c r="CI64" s="805"/>
      <c r="CJ64" s="805"/>
      <c r="CK64" s="805"/>
      <c r="CL64" s="806"/>
      <c r="CM64" s="804"/>
      <c r="CN64" s="805"/>
      <c r="CO64" s="805"/>
      <c r="CP64" s="805"/>
      <c r="CQ64" s="806"/>
      <c r="CR64" s="804"/>
      <c r="CS64" s="805"/>
      <c r="CT64" s="805"/>
      <c r="CU64" s="805"/>
      <c r="CV64" s="806"/>
      <c r="CW64" s="804"/>
      <c r="CX64" s="805"/>
      <c r="CY64" s="805"/>
      <c r="CZ64" s="805"/>
      <c r="DA64" s="806"/>
      <c r="DB64" s="804"/>
      <c r="DC64" s="805"/>
      <c r="DD64" s="805"/>
      <c r="DE64" s="805"/>
      <c r="DF64" s="806"/>
      <c r="DG64" s="804"/>
      <c r="DH64" s="805"/>
      <c r="DI64" s="805"/>
      <c r="DJ64" s="805"/>
      <c r="DK64" s="806"/>
      <c r="DL64" s="804"/>
      <c r="DM64" s="805"/>
      <c r="DN64" s="805"/>
      <c r="DO64" s="805"/>
      <c r="DP64" s="806"/>
      <c r="DQ64" s="804"/>
      <c r="DR64" s="805"/>
      <c r="DS64" s="805"/>
      <c r="DT64" s="805"/>
      <c r="DU64" s="806"/>
      <c r="DV64" s="801"/>
      <c r="DW64" s="802"/>
      <c r="DX64" s="802"/>
      <c r="DY64" s="802"/>
      <c r="DZ64" s="807"/>
      <c r="EA64" s="226"/>
    </row>
    <row r="65" spans="1:131" ht="26.25" customHeight="1" thickBot="1" x14ac:dyDescent="0.2">
      <c r="A65" s="228" t="s">
        <v>415</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01"/>
      <c r="BT65" s="802"/>
      <c r="BU65" s="802"/>
      <c r="BV65" s="802"/>
      <c r="BW65" s="802"/>
      <c r="BX65" s="802"/>
      <c r="BY65" s="802"/>
      <c r="BZ65" s="802"/>
      <c r="CA65" s="802"/>
      <c r="CB65" s="802"/>
      <c r="CC65" s="802"/>
      <c r="CD65" s="802"/>
      <c r="CE65" s="802"/>
      <c r="CF65" s="802"/>
      <c r="CG65" s="803"/>
      <c r="CH65" s="804"/>
      <c r="CI65" s="805"/>
      <c r="CJ65" s="805"/>
      <c r="CK65" s="805"/>
      <c r="CL65" s="806"/>
      <c r="CM65" s="804"/>
      <c r="CN65" s="805"/>
      <c r="CO65" s="805"/>
      <c r="CP65" s="805"/>
      <c r="CQ65" s="806"/>
      <c r="CR65" s="804"/>
      <c r="CS65" s="805"/>
      <c r="CT65" s="805"/>
      <c r="CU65" s="805"/>
      <c r="CV65" s="806"/>
      <c r="CW65" s="804"/>
      <c r="CX65" s="805"/>
      <c r="CY65" s="805"/>
      <c r="CZ65" s="805"/>
      <c r="DA65" s="806"/>
      <c r="DB65" s="804"/>
      <c r="DC65" s="805"/>
      <c r="DD65" s="805"/>
      <c r="DE65" s="805"/>
      <c r="DF65" s="806"/>
      <c r="DG65" s="804"/>
      <c r="DH65" s="805"/>
      <c r="DI65" s="805"/>
      <c r="DJ65" s="805"/>
      <c r="DK65" s="806"/>
      <c r="DL65" s="804"/>
      <c r="DM65" s="805"/>
      <c r="DN65" s="805"/>
      <c r="DO65" s="805"/>
      <c r="DP65" s="806"/>
      <c r="DQ65" s="804"/>
      <c r="DR65" s="805"/>
      <c r="DS65" s="805"/>
      <c r="DT65" s="805"/>
      <c r="DU65" s="806"/>
      <c r="DV65" s="801"/>
      <c r="DW65" s="802"/>
      <c r="DX65" s="802"/>
      <c r="DY65" s="802"/>
      <c r="DZ65" s="807"/>
      <c r="EA65" s="226"/>
    </row>
    <row r="66" spans="1:131" ht="26.25" customHeight="1" x14ac:dyDescent="0.15">
      <c r="A66" s="755" t="s">
        <v>416</v>
      </c>
      <c r="B66" s="756"/>
      <c r="C66" s="756"/>
      <c r="D66" s="756"/>
      <c r="E66" s="756"/>
      <c r="F66" s="756"/>
      <c r="G66" s="756"/>
      <c r="H66" s="756"/>
      <c r="I66" s="756"/>
      <c r="J66" s="756"/>
      <c r="K66" s="756"/>
      <c r="L66" s="756"/>
      <c r="M66" s="756"/>
      <c r="N66" s="756"/>
      <c r="O66" s="756"/>
      <c r="P66" s="757"/>
      <c r="Q66" s="761" t="s">
        <v>417</v>
      </c>
      <c r="R66" s="762"/>
      <c r="S66" s="762"/>
      <c r="T66" s="762"/>
      <c r="U66" s="763"/>
      <c r="V66" s="761" t="s">
        <v>418</v>
      </c>
      <c r="W66" s="762"/>
      <c r="X66" s="762"/>
      <c r="Y66" s="762"/>
      <c r="Z66" s="763"/>
      <c r="AA66" s="761" t="s">
        <v>419</v>
      </c>
      <c r="AB66" s="762"/>
      <c r="AC66" s="762"/>
      <c r="AD66" s="762"/>
      <c r="AE66" s="763"/>
      <c r="AF66" s="882" t="s">
        <v>420</v>
      </c>
      <c r="AG66" s="843"/>
      <c r="AH66" s="843"/>
      <c r="AI66" s="843"/>
      <c r="AJ66" s="883"/>
      <c r="AK66" s="761" t="s">
        <v>421</v>
      </c>
      <c r="AL66" s="756"/>
      <c r="AM66" s="756"/>
      <c r="AN66" s="756"/>
      <c r="AO66" s="757"/>
      <c r="AP66" s="761" t="s">
        <v>422</v>
      </c>
      <c r="AQ66" s="762"/>
      <c r="AR66" s="762"/>
      <c r="AS66" s="762"/>
      <c r="AT66" s="763"/>
      <c r="AU66" s="761" t="s">
        <v>423</v>
      </c>
      <c r="AV66" s="762"/>
      <c r="AW66" s="762"/>
      <c r="AX66" s="762"/>
      <c r="AY66" s="763"/>
      <c r="AZ66" s="761" t="s">
        <v>382</v>
      </c>
      <c r="BA66" s="762"/>
      <c r="BB66" s="762"/>
      <c r="BC66" s="762"/>
      <c r="BD66" s="768"/>
      <c r="BE66" s="237"/>
      <c r="BF66" s="237"/>
      <c r="BG66" s="237"/>
      <c r="BH66" s="237"/>
      <c r="BI66" s="237"/>
      <c r="BJ66" s="237"/>
      <c r="BK66" s="237"/>
      <c r="BL66" s="237"/>
      <c r="BM66" s="237"/>
      <c r="BN66" s="237"/>
      <c r="BO66" s="237"/>
      <c r="BP66" s="237"/>
      <c r="BQ66" s="234">
        <v>60</v>
      </c>
      <c r="BR66" s="239"/>
      <c r="BS66" s="887"/>
      <c r="BT66" s="888"/>
      <c r="BU66" s="888"/>
      <c r="BV66" s="888"/>
      <c r="BW66" s="888"/>
      <c r="BX66" s="888"/>
      <c r="BY66" s="888"/>
      <c r="BZ66" s="888"/>
      <c r="CA66" s="888"/>
      <c r="CB66" s="888"/>
      <c r="CC66" s="888"/>
      <c r="CD66" s="888"/>
      <c r="CE66" s="888"/>
      <c r="CF66" s="888"/>
      <c r="CG66" s="893"/>
      <c r="CH66" s="890"/>
      <c r="CI66" s="891"/>
      <c r="CJ66" s="891"/>
      <c r="CK66" s="891"/>
      <c r="CL66" s="892"/>
      <c r="CM66" s="890"/>
      <c r="CN66" s="891"/>
      <c r="CO66" s="891"/>
      <c r="CP66" s="891"/>
      <c r="CQ66" s="892"/>
      <c r="CR66" s="890"/>
      <c r="CS66" s="891"/>
      <c r="CT66" s="891"/>
      <c r="CU66" s="891"/>
      <c r="CV66" s="892"/>
      <c r="CW66" s="890"/>
      <c r="CX66" s="891"/>
      <c r="CY66" s="891"/>
      <c r="CZ66" s="891"/>
      <c r="DA66" s="892"/>
      <c r="DB66" s="890"/>
      <c r="DC66" s="891"/>
      <c r="DD66" s="891"/>
      <c r="DE66" s="891"/>
      <c r="DF66" s="892"/>
      <c r="DG66" s="890"/>
      <c r="DH66" s="891"/>
      <c r="DI66" s="891"/>
      <c r="DJ66" s="891"/>
      <c r="DK66" s="892"/>
      <c r="DL66" s="890"/>
      <c r="DM66" s="891"/>
      <c r="DN66" s="891"/>
      <c r="DO66" s="891"/>
      <c r="DP66" s="892"/>
      <c r="DQ66" s="890"/>
      <c r="DR66" s="891"/>
      <c r="DS66" s="891"/>
      <c r="DT66" s="891"/>
      <c r="DU66" s="892"/>
      <c r="DV66" s="887"/>
      <c r="DW66" s="888"/>
      <c r="DX66" s="888"/>
      <c r="DY66" s="888"/>
      <c r="DZ66" s="889"/>
      <c r="EA66" s="226"/>
    </row>
    <row r="67" spans="1:131" ht="26.25" customHeight="1" thickBot="1" x14ac:dyDescent="0.2">
      <c r="A67" s="758"/>
      <c r="B67" s="759"/>
      <c r="C67" s="759"/>
      <c r="D67" s="759"/>
      <c r="E67" s="759"/>
      <c r="F67" s="759"/>
      <c r="G67" s="759"/>
      <c r="H67" s="759"/>
      <c r="I67" s="759"/>
      <c r="J67" s="759"/>
      <c r="K67" s="759"/>
      <c r="L67" s="759"/>
      <c r="M67" s="759"/>
      <c r="N67" s="759"/>
      <c r="O67" s="759"/>
      <c r="P67" s="760"/>
      <c r="Q67" s="764"/>
      <c r="R67" s="765"/>
      <c r="S67" s="765"/>
      <c r="T67" s="765"/>
      <c r="U67" s="766"/>
      <c r="V67" s="764"/>
      <c r="W67" s="765"/>
      <c r="X67" s="765"/>
      <c r="Y67" s="765"/>
      <c r="Z67" s="766"/>
      <c r="AA67" s="764"/>
      <c r="AB67" s="765"/>
      <c r="AC67" s="765"/>
      <c r="AD67" s="765"/>
      <c r="AE67" s="766"/>
      <c r="AF67" s="884"/>
      <c r="AG67" s="846"/>
      <c r="AH67" s="846"/>
      <c r="AI67" s="846"/>
      <c r="AJ67" s="885"/>
      <c r="AK67" s="886"/>
      <c r="AL67" s="759"/>
      <c r="AM67" s="759"/>
      <c r="AN67" s="759"/>
      <c r="AO67" s="760"/>
      <c r="AP67" s="764"/>
      <c r="AQ67" s="765"/>
      <c r="AR67" s="765"/>
      <c r="AS67" s="765"/>
      <c r="AT67" s="766"/>
      <c r="AU67" s="764"/>
      <c r="AV67" s="765"/>
      <c r="AW67" s="765"/>
      <c r="AX67" s="765"/>
      <c r="AY67" s="766"/>
      <c r="AZ67" s="764"/>
      <c r="BA67" s="765"/>
      <c r="BB67" s="765"/>
      <c r="BC67" s="765"/>
      <c r="BD67" s="770"/>
      <c r="BE67" s="237"/>
      <c r="BF67" s="237"/>
      <c r="BG67" s="237"/>
      <c r="BH67" s="237"/>
      <c r="BI67" s="237"/>
      <c r="BJ67" s="237"/>
      <c r="BK67" s="237"/>
      <c r="BL67" s="237"/>
      <c r="BM67" s="237"/>
      <c r="BN67" s="237"/>
      <c r="BO67" s="237"/>
      <c r="BP67" s="237"/>
      <c r="BQ67" s="234">
        <v>61</v>
      </c>
      <c r="BR67" s="239"/>
      <c r="BS67" s="887"/>
      <c r="BT67" s="888"/>
      <c r="BU67" s="888"/>
      <c r="BV67" s="888"/>
      <c r="BW67" s="888"/>
      <c r="BX67" s="888"/>
      <c r="BY67" s="888"/>
      <c r="BZ67" s="888"/>
      <c r="CA67" s="888"/>
      <c r="CB67" s="888"/>
      <c r="CC67" s="888"/>
      <c r="CD67" s="888"/>
      <c r="CE67" s="888"/>
      <c r="CF67" s="888"/>
      <c r="CG67" s="893"/>
      <c r="CH67" s="890"/>
      <c r="CI67" s="891"/>
      <c r="CJ67" s="891"/>
      <c r="CK67" s="891"/>
      <c r="CL67" s="892"/>
      <c r="CM67" s="890"/>
      <c r="CN67" s="891"/>
      <c r="CO67" s="891"/>
      <c r="CP67" s="891"/>
      <c r="CQ67" s="892"/>
      <c r="CR67" s="890"/>
      <c r="CS67" s="891"/>
      <c r="CT67" s="891"/>
      <c r="CU67" s="891"/>
      <c r="CV67" s="892"/>
      <c r="CW67" s="890"/>
      <c r="CX67" s="891"/>
      <c r="CY67" s="891"/>
      <c r="CZ67" s="891"/>
      <c r="DA67" s="892"/>
      <c r="DB67" s="890"/>
      <c r="DC67" s="891"/>
      <c r="DD67" s="891"/>
      <c r="DE67" s="891"/>
      <c r="DF67" s="892"/>
      <c r="DG67" s="890"/>
      <c r="DH67" s="891"/>
      <c r="DI67" s="891"/>
      <c r="DJ67" s="891"/>
      <c r="DK67" s="892"/>
      <c r="DL67" s="890"/>
      <c r="DM67" s="891"/>
      <c r="DN67" s="891"/>
      <c r="DO67" s="891"/>
      <c r="DP67" s="892"/>
      <c r="DQ67" s="890"/>
      <c r="DR67" s="891"/>
      <c r="DS67" s="891"/>
      <c r="DT67" s="891"/>
      <c r="DU67" s="892"/>
      <c r="DV67" s="887"/>
      <c r="DW67" s="888"/>
      <c r="DX67" s="888"/>
      <c r="DY67" s="888"/>
      <c r="DZ67" s="889"/>
      <c r="EA67" s="226"/>
    </row>
    <row r="68" spans="1:131" ht="26.25" customHeight="1" thickTop="1" x14ac:dyDescent="0.15">
      <c r="A68" s="232">
        <v>1</v>
      </c>
      <c r="B68" s="897" t="s">
        <v>597</v>
      </c>
      <c r="C68" s="898"/>
      <c r="D68" s="898"/>
      <c r="E68" s="898"/>
      <c r="F68" s="898"/>
      <c r="G68" s="898"/>
      <c r="H68" s="898"/>
      <c r="I68" s="898"/>
      <c r="J68" s="898"/>
      <c r="K68" s="898"/>
      <c r="L68" s="898"/>
      <c r="M68" s="898"/>
      <c r="N68" s="898"/>
      <c r="O68" s="898"/>
      <c r="P68" s="899"/>
      <c r="Q68" s="900">
        <v>11280</v>
      </c>
      <c r="R68" s="894"/>
      <c r="S68" s="894"/>
      <c r="T68" s="894"/>
      <c r="U68" s="894"/>
      <c r="V68" s="894">
        <v>8863</v>
      </c>
      <c r="W68" s="894"/>
      <c r="X68" s="894"/>
      <c r="Y68" s="894"/>
      <c r="Z68" s="894"/>
      <c r="AA68" s="894">
        <v>2417</v>
      </c>
      <c r="AB68" s="894"/>
      <c r="AC68" s="894"/>
      <c r="AD68" s="894"/>
      <c r="AE68" s="894"/>
      <c r="AF68" s="894">
        <v>4285</v>
      </c>
      <c r="AG68" s="894"/>
      <c r="AH68" s="894"/>
      <c r="AI68" s="894"/>
      <c r="AJ68" s="894"/>
      <c r="AK68" s="894" t="s">
        <v>532</v>
      </c>
      <c r="AL68" s="894"/>
      <c r="AM68" s="894"/>
      <c r="AN68" s="894"/>
      <c r="AO68" s="894"/>
      <c r="AP68" s="894">
        <v>7462</v>
      </c>
      <c r="AQ68" s="894"/>
      <c r="AR68" s="894"/>
      <c r="AS68" s="894"/>
      <c r="AT68" s="894"/>
      <c r="AU68" s="894">
        <v>1485</v>
      </c>
      <c r="AV68" s="894"/>
      <c r="AW68" s="894"/>
      <c r="AX68" s="894"/>
      <c r="AY68" s="894"/>
      <c r="AZ68" s="895"/>
      <c r="BA68" s="895"/>
      <c r="BB68" s="895"/>
      <c r="BC68" s="895"/>
      <c r="BD68" s="896"/>
      <c r="BE68" s="237"/>
      <c r="BF68" s="237"/>
      <c r="BG68" s="237"/>
      <c r="BH68" s="237"/>
      <c r="BI68" s="237"/>
      <c r="BJ68" s="237"/>
      <c r="BK68" s="237"/>
      <c r="BL68" s="237"/>
      <c r="BM68" s="237"/>
      <c r="BN68" s="237"/>
      <c r="BO68" s="237"/>
      <c r="BP68" s="237"/>
      <c r="BQ68" s="234">
        <v>62</v>
      </c>
      <c r="BR68" s="239"/>
      <c r="BS68" s="887"/>
      <c r="BT68" s="888"/>
      <c r="BU68" s="888"/>
      <c r="BV68" s="888"/>
      <c r="BW68" s="888"/>
      <c r="BX68" s="888"/>
      <c r="BY68" s="888"/>
      <c r="BZ68" s="888"/>
      <c r="CA68" s="888"/>
      <c r="CB68" s="888"/>
      <c r="CC68" s="888"/>
      <c r="CD68" s="888"/>
      <c r="CE68" s="888"/>
      <c r="CF68" s="888"/>
      <c r="CG68" s="893"/>
      <c r="CH68" s="890"/>
      <c r="CI68" s="891"/>
      <c r="CJ68" s="891"/>
      <c r="CK68" s="891"/>
      <c r="CL68" s="892"/>
      <c r="CM68" s="890"/>
      <c r="CN68" s="891"/>
      <c r="CO68" s="891"/>
      <c r="CP68" s="891"/>
      <c r="CQ68" s="892"/>
      <c r="CR68" s="890"/>
      <c r="CS68" s="891"/>
      <c r="CT68" s="891"/>
      <c r="CU68" s="891"/>
      <c r="CV68" s="892"/>
      <c r="CW68" s="890"/>
      <c r="CX68" s="891"/>
      <c r="CY68" s="891"/>
      <c r="CZ68" s="891"/>
      <c r="DA68" s="892"/>
      <c r="DB68" s="890"/>
      <c r="DC68" s="891"/>
      <c r="DD68" s="891"/>
      <c r="DE68" s="891"/>
      <c r="DF68" s="892"/>
      <c r="DG68" s="890"/>
      <c r="DH68" s="891"/>
      <c r="DI68" s="891"/>
      <c r="DJ68" s="891"/>
      <c r="DK68" s="892"/>
      <c r="DL68" s="890"/>
      <c r="DM68" s="891"/>
      <c r="DN68" s="891"/>
      <c r="DO68" s="891"/>
      <c r="DP68" s="892"/>
      <c r="DQ68" s="890"/>
      <c r="DR68" s="891"/>
      <c r="DS68" s="891"/>
      <c r="DT68" s="891"/>
      <c r="DU68" s="892"/>
      <c r="DV68" s="887"/>
      <c r="DW68" s="888"/>
      <c r="DX68" s="888"/>
      <c r="DY68" s="888"/>
      <c r="DZ68" s="889"/>
      <c r="EA68" s="226"/>
    </row>
    <row r="69" spans="1:131" ht="26.25" customHeight="1" x14ac:dyDescent="0.15">
      <c r="A69" s="234">
        <v>2</v>
      </c>
      <c r="B69" s="901" t="s">
        <v>579</v>
      </c>
      <c r="C69" s="902"/>
      <c r="D69" s="902"/>
      <c r="E69" s="902"/>
      <c r="F69" s="902"/>
      <c r="G69" s="902"/>
      <c r="H69" s="902"/>
      <c r="I69" s="902"/>
      <c r="J69" s="902"/>
      <c r="K69" s="902"/>
      <c r="L69" s="902"/>
      <c r="M69" s="902"/>
      <c r="N69" s="902"/>
      <c r="O69" s="902"/>
      <c r="P69" s="903"/>
      <c r="Q69" s="904">
        <v>9272</v>
      </c>
      <c r="R69" s="858"/>
      <c r="S69" s="858"/>
      <c r="T69" s="858"/>
      <c r="U69" s="858"/>
      <c r="V69" s="858">
        <v>8780</v>
      </c>
      <c r="W69" s="858"/>
      <c r="X69" s="858"/>
      <c r="Y69" s="858"/>
      <c r="Z69" s="858"/>
      <c r="AA69" s="858">
        <v>492</v>
      </c>
      <c r="AB69" s="858"/>
      <c r="AC69" s="858"/>
      <c r="AD69" s="858"/>
      <c r="AE69" s="858"/>
      <c r="AF69" s="858">
        <v>492</v>
      </c>
      <c r="AG69" s="858"/>
      <c r="AH69" s="858"/>
      <c r="AI69" s="858"/>
      <c r="AJ69" s="858"/>
      <c r="AK69" s="858" t="s">
        <v>532</v>
      </c>
      <c r="AL69" s="858"/>
      <c r="AM69" s="858"/>
      <c r="AN69" s="858"/>
      <c r="AO69" s="858"/>
      <c r="AP69" s="858">
        <v>222</v>
      </c>
      <c r="AQ69" s="858"/>
      <c r="AR69" s="858"/>
      <c r="AS69" s="858"/>
      <c r="AT69" s="858"/>
      <c r="AU69" s="858">
        <v>3</v>
      </c>
      <c r="AV69" s="858"/>
      <c r="AW69" s="858"/>
      <c r="AX69" s="858"/>
      <c r="AY69" s="858"/>
      <c r="AZ69" s="860"/>
      <c r="BA69" s="860"/>
      <c r="BB69" s="860"/>
      <c r="BC69" s="860"/>
      <c r="BD69" s="861"/>
      <c r="BE69" s="237"/>
      <c r="BF69" s="237"/>
      <c r="BG69" s="237"/>
      <c r="BH69" s="237"/>
      <c r="BI69" s="237"/>
      <c r="BJ69" s="237"/>
      <c r="BK69" s="237"/>
      <c r="BL69" s="237"/>
      <c r="BM69" s="237"/>
      <c r="BN69" s="237"/>
      <c r="BO69" s="237"/>
      <c r="BP69" s="237"/>
      <c r="BQ69" s="234">
        <v>63</v>
      </c>
      <c r="BR69" s="239"/>
      <c r="BS69" s="887"/>
      <c r="BT69" s="888"/>
      <c r="BU69" s="888"/>
      <c r="BV69" s="888"/>
      <c r="BW69" s="888"/>
      <c r="BX69" s="888"/>
      <c r="BY69" s="888"/>
      <c r="BZ69" s="888"/>
      <c r="CA69" s="888"/>
      <c r="CB69" s="888"/>
      <c r="CC69" s="888"/>
      <c r="CD69" s="888"/>
      <c r="CE69" s="888"/>
      <c r="CF69" s="888"/>
      <c r="CG69" s="893"/>
      <c r="CH69" s="890"/>
      <c r="CI69" s="891"/>
      <c r="CJ69" s="891"/>
      <c r="CK69" s="891"/>
      <c r="CL69" s="892"/>
      <c r="CM69" s="890"/>
      <c r="CN69" s="891"/>
      <c r="CO69" s="891"/>
      <c r="CP69" s="891"/>
      <c r="CQ69" s="892"/>
      <c r="CR69" s="890"/>
      <c r="CS69" s="891"/>
      <c r="CT69" s="891"/>
      <c r="CU69" s="891"/>
      <c r="CV69" s="892"/>
      <c r="CW69" s="890"/>
      <c r="CX69" s="891"/>
      <c r="CY69" s="891"/>
      <c r="CZ69" s="891"/>
      <c r="DA69" s="892"/>
      <c r="DB69" s="890"/>
      <c r="DC69" s="891"/>
      <c r="DD69" s="891"/>
      <c r="DE69" s="891"/>
      <c r="DF69" s="892"/>
      <c r="DG69" s="890"/>
      <c r="DH69" s="891"/>
      <c r="DI69" s="891"/>
      <c r="DJ69" s="891"/>
      <c r="DK69" s="892"/>
      <c r="DL69" s="890"/>
      <c r="DM69" s="891"/>
      <c r="DN69" s="891"/>
      <c r="DO69" s="891"/>
      <c r="DP69" s="892"/>
      <c r="DQ69" s="890"/>
      <c r="DR69" s="891"/>
      <c r="DS69" s="891"/>
      <c r="DT69" s="891"/>
      <c r="DU69" s="892"/>
      <c r="DV69" s="887"/>
      <c r="DW69" s="888"/>
      <c r="DX69" s="888"/>
      <c r="DY69" s="888"/>
      <c r="DZ69" s="889"/>
      <c r="EA69" s="226"/>
    </row>
    <row r="70" spans="1:131" ht="26.25" customHeight="1" x14ac:dyDescent="0.15">
      <c r="A70" s="234">
        <v>3</v>
      </c>
      <c r="B70" s="901" t="s">
        <v>580</v>
      </c>
      <c r="C70" s="902"/>
      <c r="D70" s="902"/>
      <c r="E70" s="902"/>
      <c r="F70" s="902"/>
      <c r="G70" s="902"/>
      <c r="H70" s="902"/>
      <c r="I70" s="902"/>
      <c r="J70" s="902"/>
      <c r="K70" s="902"/>
      <c r="L70" s="902"/>
      <c r="M70" s="902"/>
      <c r="N70" s="902"/>
      <c r="O70" s="902"/>
      <c r="P70" s="903"/>
      <c r="Q70" s="904">
        <v>2218</v>
      </c>
      <c r="R70" s="858"/>
      <c r="S70" s="858"/>
      <c r="T70" s="858"/>
      <c r="U70" s="858"/>
      <c r="V70" s="858">
        <v>1968</v>
      </c>
      <c r="W70" s="858"/>
      <c r="X70" s="858"/>
      <c r="Y70" s="858"/>
      <c r="Z70" s="858"/>
      <c r="AA70" s="858">
        <v>250</v>
      </c>
      <c r="AB70" s="858"/>
      <c r="AC70" s="858"/>
      <c r="AD70" s="858"/>
      <c r="AE70" s="858"/>
      <c r="AF70" s="858">
        <v>99</v>
      </c>
      <c r="AG70" s="858"/>
      <c r="AH70" s="858"/>
      <c r="AI70" s="858"/>
      <c r="AJ70" s="858"/>
      <c r="AK70" s="858" t="s">
        <v>532</v>
      </c>
      <c r="AL70" s="858"/>
      <c r="AM70" s="858"/>
      <c r="AN70" s="858"/>
      <c r="AO70" s="858"/>
      <c r="AP70" s="858">
        <v>924</v>
      </c>
      <c r="AQ70" s="858"/>
      <c r="AR70" s="858"/>
      <c r="AS70" s="858"/>
      <c r="AT70" s="858"/>
      <c r="AU70" s="858">
        <v>190</v>
      </c>
      <c r="AV70" s="858"/>
      <c r="AW70" s="858"/>
      <c r="AX70" s="858"/>
      <c r="AY70" s="858"/>
      <c r="AZ70" s="860"/>
      <c r="BA70" s="860"/>
      <c r="BB70" s="860"/>
      <c r="BC70" s="860"/>
      <c r="BD70" s="861"/>
      <c r="BE70" s="237"/>
      <c r="BF70" s="237"/>
      <c r="BG70" s="237"/>
      <c r="BH70" s="237"/>
      <c r="BI70" s="237"/>
      <c r="BJ70" s="237"/>
      <c r="BK70" s="237"/>
      <c r="BL70" s="237"/>
      <c r="BM70" s="237"/>
      <c r="BN70" s="237"/>
      <c r="BO70" s="237"/>
      <c r="BP70" s="237"/>
      <c r="BQ70" s="234">
        <v>64</v>
      </c>
      <c r="BR70" s="239"/>
      <c r="BS70" s="887"/>
      <c r="BT70" s="888"/>
      <c r="BU70" s="888"/>
      <c r="BV70" s="888"/>
      <c r="BW70" s="888"/>
      <c r="BX70" s="888"/>
      <c r="BY70" s="888"/>
      <c r="BZ70" s="888"/>
      <c r="CA70" s="888"/>
      <c r="CB70" s="888"/>
      <c r="CC70" s="888"/>
      <c r="CD70" s="888"/>
      <c r="CE70" s="888"/>
      <c r="CF70" s="888"/>
      <c r="CG70" s="893"/>
      <c r="CH70" s="890"/>
      <c r="CI70" s="891"/>
      <c r="CJ70" s="891"/>
      <c r="CK70" s="891"/>
      <c r="CL70" s="892"/>
      <c r="CM70" s="890"/>
      <c r="CN70" s="891"/>
      <c r="CO70" s="891"/>
      <c r="CP70" s="891"/>
      <c r="CQ70" s="892"/>
      <c r="CR70" s="890"/>
      <c r="CS70" s="891"/>
      <c r="CT70" s="891"/>
      <c r="CU70" s="891"/>
      <c r="CV70" s="892"/>
      <c r="CW70" s="890"/>
      <c r="CX70" s="891"/>
      <c r="CY70" s="891"/>
      <c r="CZ70" s="891"/>
      <c r="DA70" s="892"/>
      <c r="DB70" s="890"/>
      <c r="DC70" s="891"/>
      <c r="DD70" s="891"/>
      <c r="DE70" s="891"/>
      <c r="DF70" s="892"/>
      <c r="DG70" s="890"/>
      <c r="DH70" s="891"/>
      <c r="DI70" s="891"/>
      <c r="DJ70" s="891"/>
      <c r="DK70" s="892"/>
      <c r="DL70" s="890"/>
      <c r="DM70" s="891"/>
      <c r="DN70" s="891"/>
      <c r="DO70" s="891"/>
      <c r="DP70" s="892"/>
      <c r="DQ70" s="890"/>
      <c r="DR70" s="891"/>
      <c r="DS70" s="891"/>
      <c r="DT70" s="891"/>
      <c r="DU70" s="892"/>
      <c r="DV70" s="887"/>
      <c r="DW70" s="888"/>
      <c r="DX70" s="888"/>
      <c r="DY70" s="888"/>
      <c r="DZ70" s="889"/>
      <c r="EA70" s="226"/>
    </row>
    <row r="71" spans="1:131" ht="26.25" customHeight="1" x14ac:dyDescent="0.15">
      <c r="A71" s="234">
        <v>4</v>
      </c>
      <c r="B71" s="901" t="s">
        <v>581</v>
      </c>
      <c r="C71" s="902"/>
      <c r="D71" s="902"/>
      <c r="E71" s="902"/>
      <c r="F71" s="902"/>
      <c r="G71" s="902"/>
      <c r="H71" s="902"/>
      <c r="I71" s="902"/>
      <c r="J71" s="902"/>
      <c r="K71" s="902"/>
      <c r="L71" s="902"/>
      <c r="M71" s="902"/>
      <c r="N71" s="902"/>
      <c r="O71" s="902"/>
      <c r="P71" s="903"/>
      <c r="Q71" s="904">
        <v>468</v>
      </c>
      <c r="R71" s="858"/>
      <c r="S71" s="858"/>
      <c r="T71" s="858"/>
      <c r="U71" s="858"/>
      <c r="V71" s="858">
        <v>455</v>
      </c>
      <c r="W71" s="858"/>
      <c r="X71" s="858"/>
      <c r="Y71" s="858"/>
      <c r="Z71" s="858"/>
      <c r="AA71" s="858">
        <v>13</v>
      </c>
      <c r="AB71" s="858"/>
      <c r="AC71" s="858"/>
      <c r="AD71" s="858"/>
      <c r="AE71" s="858"/>
      <c r="AF71" s="858">
        <v>13</v>
      </c>
      <c r="AG71" s="858"/>
      <c r="AH71" s="858"/>
      <c r="AI71" s="858"/>
      <c r="AJ71" s="858"/>
      <c r="AK71" s="858" t="s">
        <v>532</v>
      </c>
      <c r="AL71" s="858"/>
      <c r="AM71" s="858"/>
      <c r="AN71" s="858"/>
      <c r="AO71" s="858"/>
      <c r="AP71" s="858">
        <v>114</v>
      </c>
      <c r="AQ71" s="858"/>
      <c r="AR71" s="858"/>
      <c r="AS71" s="858"/>
      <c r="AT71" s="858"/>
      <c r="AU71" s="858">
        <v>19</v>
      </c>
      <c r="AV71" s="858"/>
      <c r="AW71" s="858"/>
      <c r="AX71" s="858"/>
      <c r="AY71" s="858"/>
      <c r="AZ71" s="860"/>
      <c r="BA71" s="860"/>
      <c r="BB71" s="860"/>
      <c r="BC71" s="860"/>
      <c r="BD71" s="861"/>
      <c r="BE71" s="237"/>
      <c r="BF71" s="237"/>
      <c r="BG71" s="237"/>
      <c r="BH71" s="237"/>
      <c r="BI71" s="237"/>
      <c r="BJ71" s="237"/>
      <c r="BK71" s="237"/>
      <c r="BL71" s="237"/>
      <c r="BM71" s="237"/>
      <c r="BN71" s="237"/>
      <c r="BO71" s="237"/>
      <c r="BP71" s="237"/>
      <c r="BQ71" s="234">
        <v>65</v>
      </c>
      <c r="BR71" s="239"/>
      <c r="BS71" s="887"/>
      <c r="BT71" s="888"/>
      <c r="BU71" s="888"/>
      <c r="BV71" s="888"/>
      <c r="BW71" s="888"/>
      <c r="BX71" s="888"/>
      <c r="BY71" s="888"/>
      <c r="BZ71" s="888"/>
      <c r="CA71" s="888"/>
      <c r="CB71" s="888"/>
      <c r="CC71" s="888"/>
      <c r="CD71" s="888"/>
      <c r="CE71" s="888"/>
      <c r="CF71" s="888"/>
      <c r="CG71" s="893"/>
      <c r="CH71" s="890"/>
      <c r="CI71" s="891"/>
      <c r="CJ71" s="891"/>
      <c r="CK71" s="891"/>
      <c r="CL71" s="892"/>
      <c r="CM71" s="890"/>
      <c r="CN71" s="891"/>
      <c r="CO71" s="891"/>
      <c r="CP71" s="891"/>
      <c r="CQ71" s="892"/>
      <c r="CR71" s="890"/>
      <c r="CS71" s="891"/>
      <c r="CT71" s="891"/>
      <c r="CU71" s="891"/>
      <c r="CV71" s="892"/>
      <c r="CW71" s="890"/>
      <c r="CX71" s="891"/>
      <c r="CY71" s="891"/>
      <c r="CZ71" s="891"/>
      <c r="DA71" s="892"/>
      <c r="DB71" s="890"/>
      <c r="DC71" s="891"/>
      <c r="DD71" s="891"/>
      <c r="DE71" s="891"/>
      <c r="DF71" s="892"/>
      <c r="DG71" s="890"/>
      <c r="DH71" s="891"/>
      <c r="DI71" s="891"/>
      <c r="DJ71" s="891"/>
      <c r="DK71" s="892"/>
      <c r="DL71" s="890"/>
      <c r="DM71" s="891"/>
      <c r="DN71" s="891"/>
      <c r="DO71" s="891"/>
      <c r="DP71" s="892"/>
      <c r="DQ71" s="890"/>
      <c r="DR71" s="891"/>
      <c r="DS71" s="891"/>
      <c r="DT71" s="891"/>
      <c r="DU71" s="892"/>
      <c r="DV71" s="887"/>
      <c r="DW71" s="888"/>
      <c r="DX71" s="888"/>
      <c r="DY71" s="888"/>
      <c r="DZ71" s="889"/>
      <c r="EA71" s="226"/>
    </row>
    <row r="72" spans="1:131" ht="26.25" customHeight="1" x14ac:dyDescent="0.15">
      <c r="A72" s="234">
        <v>5</v>
      </c>
      <c r="B72" s="901" t="s">
        <v>582</v>
      </c>
      <c r="C72" s="902"/>
      <c r="D72" s="902"/>
      <c r="E72" s="902"/>
      <c r="F72" s="902"/>
      <c r="G72" s="902"/>
      <c r="H72" s="902"/>
      <c r="I72" s="902"/>
      <c r="J72" s="902"/>
      <c r="K72" s="902"/>
      <c r="L72" s="902"/>
      <c r="M72" s="902"/>
      <c r="N72" s="902"/>
      <c r="O72" s="902"/>
      <c r="P72" s="903"/>
      <c r="Q72" s="904">
        <v>5106</v>
      </c>
      <c r="R72" s="858"/>
      <c r="S72" s="858"/>
      <c r="T72" s="858"/>
      <c r="U72" s="858"/>
      <c r="V72" s="858">
        <v>4706</v>
      </c>
      <c r="W72" s="858"/>
      <c r="X72" s="858"/>
      <c r="Y72" s="858"/>
      <c r="Z72" s="858"/>
      <c r="AA72" s="858">
        <v>400</v>
      </c>
      <c r="AB72" s="858"/>
      <c r="AC72" s="858"/>
      <c r="AD72" s="858"/>
      <c r="AE72" s="858"/>
      <c r="AF72" s="858">
        <v>400</v>
      </c>
      <c r="AG72" s="858"/>
      <c r="AH72" s="858"/>
      <c r="AI72" s="858"/>
      <c r="AJ72" s="858"/>
      <c r="AK72" s="858">
        <v>250</v>
      </c>
      <c r="AL72" s="858"/>
      <c r="AM72" s="858"/>
      <c r="AN72" s="858"/>
      <c r="AO72" s="858"/>
      <c r="AP72" s="858" t="s">
        <v>532</v>
      </c>
      <c r="AQ72" s="858"/>
      <c r="AR72" s="858"/>
      <c r="AS72" s="858"/>
      <c r="AT72" s="858"/>
      <c r="AU72" s="858" t="s">
        <v>532</v>
      </c>
      <c r="AV72" s="858"/>
      <c r="AW72" s="858"/>
      <c r="AX72" s="858"/>
      <c r="AY72" s="858"/>
      <c r="AZ72" s="860"/>
      <c r="BA72" s="860"/>
      <c r="BB72" s="860"/>
      <c r="BC72" s="860"/>
      <c r="BD72" s="861"/>
      <c r="BE72" s="237"/>
      <c r="BF72" s="237"/>
      <c r="BG72" s="237"/>
      <c r="BH72" s="237"/>
      <c r="BI72" s="237"/>
      <c r="BJ72" s="237"/>
      <c r="BK72" s="237"/>
      <c r="BL72" s="237"/>
      <c r="BM72" s="237"/>
      <c r="BN72" s="237"/>
      <c r="BO72" s="237"/>
      <c r="BP72" s="237"/>
      <c r="BQ72" s="234">
        <v>66</v>
      </c>
      <c r="BR72" s="239"/>
      <c r="BS72" s="887"/>
      <c r="BT72" s="888"/>
      <c r="BU72" s="888"/>
      <c r="BV72" s="888"/>
      <c r="BW72" s="888"/>
      <c r="BX72" s="888"/>
      <c r="BY72" s="888"/>
      <c r="BZ72" s="888"/>
      <c r="CA72" s="888"/>
      <c r="CB72" s="888"/>
      <c r="CC72" s="888"/>
      <c r="CD72" s="888"/>
      <c r="CE72" s="888"/>
      <c r="CF72" s="888"/>
      <c r="CG72" s="893"/>
      <c r="CH72" s="890"/>
      <c r="CI72" s="891"/>
      <c r="CJ72" s="891"/>
      <c r="CK72" s="891"/>
      <c r="CL72" s="892"/>
      <c r="CM72" s="890"/>
      <c r="CN72" s="891"/>
      <c r="CO72" s="891"/>
      <c r="CP72" s="891"/>
      <c r="CQ72" s="892"/>
      <c r="CR72" s="890"/>
      <c r="CS72" s="891"/>
      <c r="CT72" s="891"/>
      <c r="CU72" s="891"/>
      <c r="CV72" s="892"/>
      <c r="CW72" s="890"/>
      <c r="CX72" s="891"/>
      <c r="CY72" s="891"/>
      <c r="CZ72" s="891"/>
      <c r="DA72" s="892"/>
      <c r="DB72" s="890"/>
      <c r="DC72" s="891"/>
      <c r="DD72" s="891"/>
      <c r="DE72" s="891"/>
      <c r="DF72" s="892"/>
      <c r="DG72" s="890"/>
      <c r="DH72" s="891"/>
      <c r="DI72" s="891"/>
      <c r="DJ72" s="891"/>
      <c r="DK72" s="892"/>
      <c r="DL72" s="890"/>
      <c r="DM72" s="891"/>
      <c r="DN72" s="891"/>
      <c r="DO72" s="891"/>
      <c r="DP72" s="892"/>
      <c r="DQ72" s="890"/>
      <c r="DR72" s="891"/>
      <c r="DS72" s="891"/>
      <c r="DT72" s="891"/>
      <c r="DU72" s="892"/>
      <c r="DV72" s="887"/>
      <c r="DW72" s="888"/>
      <c r="DX72" s="888"/>
      <c r="DY72" s="888"/>
      <c r="DZ72" s="889"/>
      <c r="EA72" s="226"/>
    </row>
    <row r="73" spans="1:131" ht="26.25" customHeight="1" x14ac:dyDescent="0.15">
      <c r="A73" s="234">
        <v>6</v>
      </c>
      <c r="B73" s="901" t="s">
        <v>583</v>
      </c>
      <c r="C73" s="902"/>
      <c r="D73" s="902"/>
      <c r="E73" s="902"/>
      <c r="F73" s="902"/>
      <c r="G73" s="902"/>
      <c r="H73" s="902"/>
      <c r="I73" s="902"/>
      <c r="J73" s="902"/>
      <c r="K73" s="902"/>
      <c r="L73" s="902"/>
      <c r="M73" s="902"/>
      <c r="N73" s="902"/>
      <c r="O73" s="902"/>
      <c r="P73" s="903"/>
      <c r="Q73" s="904">
        <v>4</v>
      </c>
      <c r="R73" s="858"/>
      <c r="S73" s="858"/>
      <c r="T73" s="858"/>
      <c r="U73" s="858"/>
      <c r="V73" s="858">
        <v>3</v>
      </c>
      <c r="W73" s="858"/>
      <c r="X73" s="858"/>
      <c r="Y73" s="858"/>
      <c r="Z73" s="858"/>
      <c r="AA73" s="858">
        <v>1</v>
      </c>
      <c r="AB73" s="858"/>
      <c r="AC73" s="858"/>
      <c r="AD73" s="858"/>
      <c r="AE73" s="858"/>
      <c r="AF73" s="858">
        <v>1</v>
      </c>
      <c r="AG73" s="858"/>
      <c r="AH73" s="858"/>
      <c r="AI73" s="858"/>
      <c r="AJ73" s="858"/>
      <c r="AK73" s="858" t="s">
        <v>532</v>
      </c>
      <c r="AL73" s="858"/>
      <c r="AM73" s="858"/>
      <c r="AN73" s="858"/>
      <c r="AO73" s="858"/>
      <c r="AP73" s="858" t="s">
        <v>532</v>
      </c>
      <c r="AQ73" s="858"/>
      <c r="AR73" s="858"/>
      <c r="AS73" s="858"/>
      <c r="AT73" s="858"/>
      <c r="AU73" s="858" t="s">
        <v>532</v>
      </c>
      <c r="AV73" s="858"/>
      <c r="AW73" s="858"/>
      <c r="AX73" s="858"/>
      <c r="AY73" s="858"/>
      <c r="AZ73" s="860"/>
      <c r="BA73" s="860"/>
      <c r="BB73" s="860"/>
      <c r="BC73" s="860"/>
      <c r="BD73" s="861"/>
      <c r="BE73" s="237"/>
      <c r="BF73" s="237"/>
      <c r="BG73" s="237"/>
      <c r="BH73" s="237"/>
      <c r="BI73" s="237"/>
      <c r="BJ73" s="237"/>
      <c r="BK73" s="237"/>
      <c r="BL73" s="237"/>
      <c r="BM73" s="237"/>
      <c r="BN73" s="237"/>
      <c r="BO73" s="237"/>
      <c r="BP73" s="237"/>
      <c r="BQ73" s="234">
        <v>67</v>
      </c>
      <c r="BR73" s="239"/>
      <c r="BS73" s="887"/>
      <c r="BT73" s="888"/>
      <c r="BU73" s="888"/>
      <c r="BV73" s="888"/>
      <c r="BW73" s="888"/>
      <c r="BX73" s="888"/>
      <c r="BY73" s="888"/>
      <c r="BZ73" s="888"/>
      <c r="CA73" s="888"/>
      <c r="CB73" s="888"/>
      <c r="CC73" s="888"/>
      <c r="CD73" s="888"/>
      <c r="CE73" s="888"/>
      <c r="CF73" s="888"/>
      <c r="CG73" s="893"/>
      <c r="CH73" s="890"/>
      <c r="CI73" s="891"/>
      <c r="CJ73" s="891"/>
      <c r="CK73" s="891"/>
      <c r="CL73" s="892"/>
      <c r="CM73" s="890"/>
      <c r="CN73" s="891"/>
      <c r="CO73" s="891"/>
      <c r="CP73" s="891"/>
      <c r="CQ73" s="892"/>
      <c r="CR73" s="890"/>
      <c r="CS73" s="891"/>
      <c r="CT73" s="891"/>
      <c r="CU73" s="891"/>
      <c r="CV73" s="892"/>
      <c r="CW73" s="890"/>
      <c r="CX73" s="891"/>
      <c r="CY73" s="891"/>
      <c r="CZ73" s="891"/>
      <c r="DA73" s="892"/>
      <c r="DB73" s="890"/>
      <c r="DC73" s="891"/>
      <c r="DD73" s="891"/>
      <c r="DE73" s="891"/>
      <c r="DF73" s="892"/>
      <c r="DG73" s="890"/>
      <c r="DH73" s="891"/>
      <c r="DI73" s="891"/>
      <c r="DJ73" s="891"/>
      <c r="DK73" s="892"/>
      <c r="DL73" s="890"/>
      <c r="DM73" s="891"/>
      <c r="DN73" s="891"/>
      <c r="DO73" s="891"/>
      <c r="DP73" s="892"/>
      <c r="DQ73" s="890"/>
      <c r="DR73" s="891"/>
      <c r="DS73" s="891"/>
      <c r="DT73" s="891"/>
      <c r="DU73" s="892"/>
      <c r="DV73" s="887"/>
      <c r="DW73" s="888"/>
      <c r="DX73" s="888"/>
      <c r="DY73" s="888"/>
      <c r="DZ73" s="889"/>
      <c r="EA73" s="226"/>
    </row>
    <row r="74" spans="1:131" ht="26.25" customHeight="1" x14ac:dyDescent="0.15">
      <c r="A74" s="234">
        <v>7</v>
      </c>
      <c r="B74" s="901" t="s">
        <v>584</v>
      </c>
      <c r="C74" s="902"/>
      <c r="D74" s="902"/>
      <c r="E74" s="902"/>
      <c r="F74" s="902"/>
      <c r="G74" s="902"/>
      <c r="H74" s="902"/>
      <c r="I74" s="902"/>
      <c r="J74" s="902"/>
      <c r="K74" s="902"/>
      <c r="L74" s="902"/>
      <c r="M74" s="902"/>
      <c r="N74" s="902"/>
      <c r="O74" s="902"/>
      <c r="P74" s="903"/>
      <c r="Q74" s="904">
        <v>978</v>
      </c>
      <c r="R74" s="858"/>
      <c r="S74" s="858"/>
      <c r="T74" s="858"/>
      <c r="U74" s="858"/>
      <c r="V74" s="858">
        <v>948</v>
      </c>
      <c r="W74" s="858"/>
      <c r="X74" s="858"/>
      <c r="Y74" s="858"/>
      <c r="Z74" s="858"/>
      <c r="AA74" s="858">
        <v>30</v>
      </c>
      <c r="AB74" s="858"/>
      <c r="AC74" s="858"/>
      <c r="AD74" s="858"/>
      <c r="AE74" s="858"/>
      <c r="AF74" s="858">
        <v>30</v>
      </c>
      <c r="AG74" s="858"/>
      <c r="AH74" s="858"/>
      <c r="AI74" s="858"/>
      <c r="AJ74" s="858"/>
      <c r="AK74" s="858">
        <v>66</v>
      </c>
      <c r="AL74" s="858"/>
      <c r="AM74" s="858"/>
      <c r="AN74" s="858"/>
      <c r="AO74" s="858"/>
      <c r="AP74" s="858" t="s">
        <v>532</v>
      </c>
      <c r="AQ74" s="858"/>
      <c r="AR74" s="858"/>
      <c r="AS74" s="858"/>
      <c r="AT74" s="858"/>
      <c r="AU74" s="858" t="s">
        <v>532</v>
      </c>
      <c r="AV74" s="858"/>
      <c r="AW74" s="858"/>
      <c r="AX74" s="858"/>
      <c r="AY74" s="858"/>
      <c r="AZ74" s="860"/>
      <c r="BA74" s="860"/>
      <c r="BB74" s="860"/>
      <c r="BC74" s="860"/>
      <c r="BD74" s="861"/>
      <c r="BE74" s="237"/>
      <c r="BF74" s="237"/>
      <c r="BG74" s="237"/>
      <c r="BH74" s="237"/>
      <c r="BI74" s="237"/>
      <c r="BJ74" s="237"/>
      <c r="BK74" s="237"/>
      <c r="BL74" s="237"/>
      <c r="BM74" s="237"/>
      <c r="BN74" s="237"/>
      <c r="BO74" s="237"/>
      <c r="BP74" s="237"/>
      <c r="BQ74" s="234">
        <v>68</v>
      </c>
      <c r="BR74" s="239"/>
      <c r="BS74" s="887"/>
      <c r="BT74" s="888"/>
      <c r="BU74" s="888"/>
      <c r="BV74" s="888"/>
      <c r="BW74" s="888"/>
      <c r="BX74" s="888"/>
      <c r="BY74" s="888"/>
      <c r="BZ74" s="888"/>
      <c r="CA74" s="888"/>
      <c r="CB74" s="888"/>
      <c r="CC74" s="888"/>
      <c r="CD74" s="888"/>
      <c r="CE74" s="888"/>
      <c r="CF74" s="888"/>
      <c r="CG74" s="893"/>
      <c r="CH74" s="890"/>
      <c r="CI74" s="891"/>
      <c r="CJ74" s="891"/>
      <c r="CK74" s="891"/>
      <c r="CL74" s="892"/>
      <c r="CM74" s="890"/>
      <c r="CN74" s="891"/>
      <c r="CO74" s="891"/>
      <c r="CP74" s="891"/>
      <c r="CQ74" s="892"/>
      <c r="CR74" s="890"/>
      <c r="CS74" s="891"/>
      <c r="CT74" s="891"/>
      <c r="CU74" s="891"/>
      <c r="CV74" s="892"/>
      <c r="CW74" s="890"/>
      <c r="CX74" s="891"/>
      <c r="CY74" s="891"/>
      <c r="CZ74" s="891"/>
      <c r="DA74" s="892"/>
      <c r="DB74" s="890"/>
      <c r="DC74" s="891"/>
      <c r="DD74" s="891"/>
      <c r="DE74" s="891"/>
      <c r="DF74" s="892"/>
      <c r="DG74" s="890"/>
      <c r="DH74" s="891"/>
      <c r="DI74" s="891"/>
      <c r="DJ74" s="891"/>
      <c r="DK74" s="892"/>
      <c r="DL74" s="890"/>
      <c r="DM74" s="891"/>
      <c r="DN74" s="891"/>
      <c r="DO74" s="891"/>
      <c r="DP74" s="892"/>
      <c r="DQ74" s="890"/>
      <c r="DR74" s="891"/>
      <c r="DS74" s="891"/>
      <c r="DT74" s="891"/>
      <c r="DU74" s="892"/>
      <c r="DV74" s="887"/>
      <c r="DW74" s="888"/>
      <c r="DX74" s="888"/>
      <c r="DY74" s="888"/>
      <c r="DZ74" s="889"/>
      <c r="EA74" s="226"/>
    </row>
    <row r="75" spans="1:131" ht="26.25" customHeight="1" x14ac:dyDescent="0.15">
      <c r="A75" s="234">
        <v>8</v>
      </c>
      <c r="B75" s="901" t="s">
        <v>585</v>
      </c>
      <c r="C75" s="902"/>
      <c r="D75" s="902"/>
      <c r="E75" s="902"/>
      <c r="F75" s="902"/>
      <c r="G75" s="902"/>
      <c r="H75" s="902"/>
      <c r="I75" s="902"/>
      <c r="J75" s="902"/>
      <c r="K75" s="902"/>
      <c r="L75" s="902"/>
      <c r="M75" s="902"/>
      <c r="N75" s="902"/>
      <c r="O75" s="902"/>
      <c r="P75" s="903"/>
      <c r="Q75" s="905">
        <v>296</v>
      </c>
      <c r="R75" s="906"/>
      <c r="S75" s="906"/>
      <c r="T75" s="906"/>
      <c r="U75" s="862"/>
      <c r="V75" s="907">
        <v>181</v>
      </c>
      <c r="W75" s="906"/>
      <c r="X75" s="906"/>
      <c r="Y75" s="906"/>
      <c r="Z75" s="862"/>
      <c r="AA75" s="907">
        <v>115</v>
      </c>
      <c r="AB75" s="906"/>
      <c r="AC75" s="906"/>
      <c r="AD75" s="906"/>
      <c r="AE75" s="862"/>
      <c r="AF75" s="907">
        <v>115</v>
      </c>
      <c r="AG75" s="906"/>
      <c r="AH75" s="906"/>
      <c r="AI75" s="906"/>
      <c r="AJ75" s="862"/>
      <c r="AK75" s="907">
        <v>15</v>
      </c>
      <c r="AL75" s="906"/>
      <c r="AM75" s="906"/>
      <c r="AN75" s="906"/>
      <c r="AO75" s="862"/>
      <c r="AP75" s="907" t="s">
        <v>532</v>
      </c>
      <c r="AQ75" s="906"/>
      <c r="AR75" s="906"/>
      <c r="AS75" s="906"/>
      <c r="AT75" s="862"/>
      <c r="AU75" s="907" t="s">
        <v>532</v>
      </c>
      <c r="AV75" s="906"/>
      <c r="AW75" s="906"/>
      <c r="AX75" s="906"/>
      <c r="AY75" s="862"/>
      <c r="AZ75" s="860"/>
      <c r="BA75" s="860"/>
      <c r="BB75" s="860"/>
      <c r="BC75" s="860"/>
      <c r="BD75" s="861"/>
      <c r="BE75" s="237"/>
      <c r="BF75" s="237"/>
      <c r="BG75" s="237"/>
      <c r="BH75" s="237"/>
      <c r="BI75" s="237"/>
      <c r="BJ75" s="237"/>
      <c r="BK75" s="237"/>
      <c r="BL75" s="237"/>
      <c r="BM75" s="237"/>
      <c r="BN75" s="237"/>
      <c r="BO75" s="237"/>
      <c r="BP75" s="237"/>
      <c r="BQ75" s="234">
        <v>69</v>
      </c>
      <c r="BR75" s="239"/>
      <c r="BS75" s="887"/>
      <c r="BT75" s="888"/>
      <c r="BU75" s="888"/>
      <c r="BV75" s="888"/>
      <c r="BW75" s="888"/>
      <c r="BX75" s="888"/>
      <c r="BY75" s="888"/>
      <c r="BZ75" s="888"/>
      <c r="CA75" s="888"/>
      <c r="CB75" s="888"/>
      <c r="CC75" s="888"/>
      <c r="CD75" s="888"/>
      <c r="CE75" s="888"/>
      <c r="CF75" s="888"/>
      <c r="CG75" s="893"/>
      <c r="CH75" s="890"/>
      <c r="CI75" s="891"/>
      <c r="CJ75" s="891"/>
      <c r="CK75" s="891"/>
      <c r="CL75" s="892"/>
      <c r="CM75" s="890"/>
      <c r="CN75" s="891"/>
      <c r="CO75" s="891"/>
      <c r="CP75" s="891"/>
      <c r="CQ75" s="892"/>
      <c r="CR75" s="890"/>
      <c r="CS75" s="891"/>
      <c r="CT75" s="891"/>
      <c r="CU75" s="891"/>
      <c r="CV75" s="892"/>
      <c r="CW75" s="890"/>
      <c r="CX75" s="891"/>
      <c r="CY75" s="891"/>
      <c r="CZ75" s="891"/>
      <c r="DA75" s="892"/>
      <c r="DB75" s="890"/>
      <c r="DC75" s="891"/>
      <c r="DD75" s="891"/>
      <c r="DE75" s="891"/>
      <c r="DF75" s="892"/>
      <c r="DG75" s="890"/>
      <c r="DH75" s="891"/>
      <c r="DI75" s="891"/>
      <c r="DJ75" s="891"/>
      <c r="DK75" s="892"/>
      <c r="DL75" s="890"/>
      <c r="DM75" s="891"/>
      <c r="DN75" s="891"/>
      <c r="DO75" s="891"/>
      <c r="DP75" s="892"/>
      <c r="DQ75" s="890"/>
      <c r="DR75" s="891"/>
      <c r="DS75" s="891"/>
      <c r="DT75" s="891"/>
      <c r="DU75" s="892"/>
      <c r="DV75" s="887"/>
      <c r="DW75" s="888"/>
      <c r="DX75" s="888"/>
      <c r="DY75" s="888"/>
      <c r="DZ75" s="889"/>
      <c r="EA75" s="226"/>
    </row>
    <row r="76" spans="1:131" ht="26.25" customHeight="1" x14ac:dyDescent="0.15">
      <c r="A76" s="234">
        <v>9</v>
      </c>
      <c r="B76" s="901" t="s">
        <v>586</v>
      </c>
      <c r="C76" s="902"/>
      <c r="D76" s="902"/>
      <c r="E76" s="902"/>
      <c r="F76" s="902"/>
      <c r="G76" s="902"/>
      <c r="H76" s="902"/>
      <c r="I76" s="902"/>
      <c r="J76" s="902"/>
      <c r="K76" s="902"/>
      <c r="L76" s="902"/>
      <c r="M76" s="902"/>
      <c r="N76" s="902"/>
      <c r="O76" s="902"/>
      <c r="P76" s="903"/>
      <c r="Q76" s="905">
        <v>6282</v>
      </c>
      <c r="R76" s="906"/>
      <c r="S76" s="906"/>
      <c r="T76" s="906"/>
      <c r="U76" s="862"/>
      <c r="V76" s="907">
        <v>6206</v>
      </c>
      <c r="W76" s="906"/>
      <c r="X76" s="906"/>
      <c r="Y76" s="906"/>
      <c r="Z76" s="862"/>
      <c r="AA76" s="907">
        <v>76</v>
      </c>
      <c r="AB76" s="906"/>
      <c r="AC76" s="906"/>
      <c r="AD76" s="906"/>
      <c r="AE76" s="862"/>
      <c r="AF76" s="907">
        <v>76</v>
      </c>
      <c r="AG76" s="906"/>
      <c r="AH76" s="906"/>
      <c r="AI76" s="906"/>
      <c r="AJ76" s="862"/>
      <c r="AK76" s="907">
        <v>1908</v>
      </c>
      <c r="AL76" s="906"/>
      <c r="AM76" s="906"/>
      <c r="AN76" s="906"/>
      <c r="AO76" s="862"/>
      <c r="AP76" s="907" t="s">
        <v>532</v>
      </c>
      <c r="AQ76" s="906"/>
      <c r="AR76" s="906"/>
      <c r="AS76" s="906"/>
      <c r="AT76" s="862"/>
      <c r="AU76" s="907" t="s">
        <v>532</v>
      </c>
      <c r="AV76" s="906"/>
      <c r="AW76" s="906"/>
      <c r="AX76" s="906"/>
      <c r="AY76" s="862"/>
      <c r="AZ76" s="860"/>
      <c r="BA76" s="860"/>
      <c r="BB76" s="860"/>
      <c r="BC76" s="860"/>
      <c r="BD76" s="861"/>
      <c r="BE76" s="237"/>
      <c r="BF76" s="237"/>
      <c r="BG76" s="237"/>
      <c r="BH76" s="237"/>
      <c r="BI76" s="237"/>
      <c r="BJ76" s="237"/>
      <c r="BK76" s="237"/>
      <c r="BL76" s="237"/>
      <c r="BM76" s="237"/>
      <c r="BN76" s="237"/>
      <c r="BO76" s="237"/>
      <c r="BP76" s="237"/>
      <c r="BQ76" s="234">
        <v>70</v>
      </c>
      <c r="BR76" s="239"/>
      <c r="BS76" s="887"/>
      <c r="BT76" s="888"/>
      <c r="BU76" s="888"/>
      <c r="BV76" s="888"/>
      <c r="BW76" s="888"/>
      <c r="BX76" s="888"/>
      <c r="BY76" s="888"/>
      <c r="BZ76" s="888"/>
      <c r="CA76" s="888"/>
      <c r="CB76" s="888"/>
      <c r="CC76" s="888"/>
      <c r="CD76" s="888"/>
      <c r="CE76" s="888"/>
      <c r="CF76" s="888"/>
      <c r="CG76" s="893"/>
      <c r="CH76" s="890"/>
      <c r="CI76" s="891"/>
      <c r="CJ76" s="891"/>
      <c r="CK76" s="891"/>
      <c r="CL76" s="892"/>
      <c r="CM76" s="890"/>
      <c r="CN76" s="891"/>
      <c r="CO76" s="891"/>
      <c r="CP76" s="891"/>
      <c r="CQ76" s="892"/>
      <c r="CR76" s="890"/>
      <c r="CS76" s="891"/>
      <c r="CT76" s="891"/>
      <c r="CU76" s="891"/>
      <c r="CV76" s="892"/>
      <c r="CW76" s="890"/>
      <c r="CX76" s="891"/>
      <c r="CY76" s="891"/>
      <c r="CZ76" s="891"/>
      <c r="DA76" s="892"/>
      <c r="DB76" s="890"/>
      <c r="DC76" s="891"/>
      <c r="DD76" s="891"/>
      <c r="DE76" s="891"/>
      <c r="DF76" s="892"/>
      <c r="DG76" s="890"/>
      <c r="DH76" s="891"/>
      <c r="DI76" s="891"/>
      <c r="DJ76" s="891"/>
      <c r="DK76" s="892"/>
      <c r="DL76" s="890"/>
      <c r="DM76" s="891"/>
      <c r="DN76" s="891"/>
      <c r="DO76" s="891"/>
      <c r="DP76" s="892"/>
      <c r="DQ76" s="890"/>
      <c r="DR76" s="891"/>
      <c r="DS76" s="891"/>
      <c r="DT76" s="891"/>
      <c r="DU76" s="892"/>
      <c r="DV76" s="887"/>
      <c r="DW76" s="888"/>
      <c r="DX76" s="888"/>
      <c r="DY76" s="888"/>
      <c r="DZ76" s="889"/>
      <c r="EA76" s="226"/>
    </row>
    <row r="77" spans="1:131" ht="26.25" customHeight="1" x14ac:dyDescent="0.15">
      <c r="A77" s="234">
        <v>10</v>
      </c>
      <c r="B77" s="901" t="s">
        <v>587</v>
      </c>
      <c r="C77" s="902"/>
      <c r="D77" s="902"/>
      <c r="E77" s="902"/>
      <c r="F77" s="902"/>
      <c r="G77" s="902"/>
      <c r="H77" s="902"/>
      <c r="I77" s="902"/>
      <c r="J77" s="902"/>
      <c r="K77" s="902"/>
      <c r="L77" s="902"/>
      <c r="M77" s="902"/>
      <c r="N77" s="902"/>
      <c r="O77" s="902"/>
      <c r="P77" s="903"/>
      <c r="Q77" s="905">
        <v>1478091</v>
      </c>
      <c r="R77" s="906"/>
      <c r="S77" s="906"/>
      <c r="T77" s="906"/>
      <c r="U77" s="862"/>
      <c r="V77" s="907">
        <v>1440066</v>
      </c>
      <c r="W77" s="906"/>
      <c r="X77" s="906"/>
      <c r="Y77" s="906"/>
      <c r="Z77" s="862"/>
      <c r="AA77" s="907">
        <v>38025</v>
      </c>
      <c r="AB77" s="906"/>
      <c r="AC77" s="906"/>
      <c r="AD77" s="906"/>
      <c r="AE77" s="862"/>
      <c r="AF77" s="907">
        <v>38025</v>
      </c>
      <c r="AG77" s="906"/>
      <c r="AH77" s="906"/>
      <c r="AI77" s="906"/>
      <c r="AJ77" s="862"/>
      <c r="AK77" s="907">
        <v>17867</v>
      </c>
      <c r="AL77" s="906"/>
      <c r="AM77" s="906"/>
      <c r="AN77" s="906"/>
      <c r="AO77" s="862"/>
      <c r="AP77" s="907" t="s">
        <v>532</v>
      </c>
      <c r="AQ77" s="906"/>
      <c r="AR77" s="906"/>
      <c r="AS77" s="906"/>
      <c r="AT77" s="862"/>
      <c r="AU77" s="907" t="s">
        <v>532</v>
      </c>
      <c r="AV77" s="906"/>
      <c r="AW77" s="906"/>
      <c r="AX77" s="906"/>
      <c r="AY77" s="862"/>
      <c r="AZ77" s="860"/>
      <c r="BA77" s="860"/>
      <c r="BB77" s="860"/>
      <c r="BC77" s="860"/>
      <c r="BD77" s="861"/>
      <c r="BE77" s="237"/>
      <c r="BF77" s="237"/>
      <c r="BG77" s="237"/>
      <c r="BH77" s="237"/>
      <c r="BI77" s="237"/>
      <c r="BJ77" s="237"/>
      <c r="BK77" s="237"/>
      <c r="BL77" s="237"/>
      <c r="BM77" s="237"/>
      <c r="BN77" s="237"/>
      <c r="BO77" s="237"/>
      <c r="BP77" s="237"/>
      <c r="BQ77" s="234">
        <v>71</v>
      </c>
      <c r="BR77" s="239"/>
      <c r="BS77" s="887"/>
      <c r="BT77" s="888"/>
      <c r="BU77" s="888"/>
      <c r="BV77" s="888"/>
      <c r="BW77" s="888"/>
      <c r="BX77" s="888"/>
      <c r="BY77" s="888"/>
      <c r="BZ77" s="888"/>
      <c r="CA77" s="888"/>
      <c r="CB77" s="888"/>
      <c r="CC77" s="888"/>
      <c r="CD77" s="888"/>
      <c r="CE77" s="888"/>
      <c r="CF77" s="888"/>
      <c r="CG77" s="893"/>
      <c r="CH77" s="890"/>
      <c r="CI77" s="891"/>
      <c r="CJ77" s="891"/>
      <c r="CK77" s="891"/>
      <c r="CL77" s="892"/>
      <c r="CM77" s="890"/>
      <c r="CN77" s="891"/>
      <c r="CO77" s="891"/>
      <c r="CP77" s="891"/>
      <c r="CQ77" s="892"/>
      <c r="CR77" s="890"/>
      <c r="CS77" s="891"/>
      <c r="CT77" s="891"/>
      <c r="CU77" s="891"/>
      <c r="CV77" s="892"/>
      <c r="CW77" s="890"/>
      <c r="CX77" s="891"/>
      <c r="CY77" s="891"/>
      <c r="CZ77" s="891"/>
      <c r="DA77" s="892"/>
      <c r="DB77" s="890"/>
      <c r="DC77" s="891"/>
      <c r="DD77" s="891"/>
      <c r="DE77" s="891"/>
      <c r="DF77" s="892"/>
      <c r="DG77" s="890"/>
      <c r="DH77" s="891"/>
      <c r="DI77" s="891"/>
      <c r="DJ77" s="891"/>
      <c r="DK77" s="892"/>
      <c r="DL77" s="890"/>
      <c r="DM77" s="891"/>
      <c r="DN77" s="891"/>
      <c r="DO77" s="891"/>
      <c r="DP77" s="892"/>
      <c r="DQ77" s="890"/>
      <c r="DR77" s="891"/>
      <c r="DS77" s="891"/>
      <c r="DT77" s="891"/>
      <c r="DU77" s="892"/>
      <c r="DV77" s="887"/>
      <c r="DW77" s="888"/>
      <c r="DX77" s="888"/>
      <c r="DY77" s="888"/>
      <c r="DZ77" s="889"/>
      <c r="EA77" s="226"/>
    </row>
    <row r="78" spans="1:131" ht="26.25" customHeight="1" x14ac:dyDescent="0.15">
      <c r="A78" s="234">
        <v>11</v>
      </c>
      <c r="B78" s="901"/>
      <c r="C78" s="902"/>
      <c r="D78" s="902"/>
      <c r="E78" s="902"/>
      <c r="F78" s="902"/>
      <c r="G78" s="902"/>
      <c r="H78" s="902"/>
      <c r="I78" s="902"/>
      <c r="J78" s="902"/>
      <c r="K78" s="902"/>
      <c r="L78" s="902"/>
      <c r="M78" s="902"/>
      <c r="N78" s="902"/>
      <c r="O78" s="902"/>
      <c r="P78" s="903"/>
      <c r="Q78" s="904"/>
      <c r="R78" s="858"/>
      <c r="S78" s="858"/>
      <c r="T78" s="858"/>
      <c r="U78" s="858"/>
      <c r="V78" s="858"/>
      <c r="W78" s="858"/>
      <c r="X78" s="858"/>
      <c r="Y78" s="858"/>
      <c r="Z78" s="858"/>
      <c r="AA78" s="858"/>
      <c r="AB78" s="858"/>
      <c r="AC78" s="858"/>
      <c r="AD78" s="858"/>
      <c r="AE78" s="858"/>
      <c r="AF78" s="858"/>
      <c r="AG78" s="858"/>
      <c r="AH78" s="858"/>
      <c r="AI78" s="858"/>
      <c r="AJ78" s="858"/>
      <c r="AK78" s="858"/>
      <c r="AL78" s="858"/>
      <c r="AM78" s="858"/>
      <c r="AN78" s="858"/>
      <c r="AO78" s="858"/>
      <c r="AP78" s="858"/>
      <c r="AQ78" s="858"/>
      <c r="AR78" s="858"/>
      <c r="AS78" s="858"/>
      <c r="AT78" s="858"/>
      <c r="AU78" s="858"/>
      <c r="AV78" s="858"/>
      <c r="AW78" s="858"/>
      <c r="AX78" s="858"/>
      <c r="AY78" s="858"/>
      <c r="AZ78" s="860"/>
      <c r="BA78" s="860"/>
      <c r="BB78" s="860"/>
      <c r="BC78" s="860"/>
      <c r="BD78" s="861"/>
      <c r="BE78" s="237"/>
      <c r="BF78" s="237"/>
      <c r="BG78" s="237"/>
      <c r="BH78" s="237"/>
      <c r="BI78" s="237"/>
      <c r="BJ78" s="226"/>
      <c r="BK78" s="226"/>
      <c r="BL78" s="226"/>
      <c r="BM78" s="226"/>
      <c r="BN78" s="226"/>
      <c r="BO78" s="237"/>
      <c r="BP78" s="237"/>
      <c r="BQ78" s="234">
        <v>72</v>
      </c>
      <c r="BR78" s="239"/>
      <c r="BS78" s="887"/>
      <c r="BT78" s="888"/>
      <c r="BU78" s="888"/>
      <c r="BV78" s="888"/>
      <c r="BW78" s="888"/>
      <c r="BX78" s="888"/>
      <c r="BY78" s="888"/>
      <c r="BZ78" s="888"/>
      <c r="CA78" s="888"/>
      <c r="CB78" s="888"/>
      <c r="CC78" s="888"/>
      <c r="CD78" s="888"/>
      <c r="CE78" s="888"/>
      <c r="CF78" s="888"/>
      <c r="CG78" s="893"/>
      <c r="CH78" s="890"/>
      <c r="CI78" s="891"/>
      <c r="CJ78" s="891"/>
      <c r="CK78" s="891"/>
      <c r="CL78" s="892"/>
      <c r="CM78" s="890"/>
      <c r="CN78" s="891"/>
      <c r="CO78" s="891"/>
      <c r="CP78" s="891"/>
      <c r="CQ78" s="892"/>
      <c r="CR78" s="890"/>
      <c r="CS78" s="891"/>
      <c r="CT78" s="891"/>
      <c r="CU78" s="891"/>
      <c r="CV78" s="892"/>
      <c r="CW78" s="890"/>
      <c r="CX78" s="891"/>
      <c r="CY78" s="891"/>
      <c r="CZ78" s="891"/>
      <c r="DA78" s="892"/>
      <c r="DB78" s="890"/>
      <c r="DC78" s="891"/>
      <c r="DD78" s="891"/>
      <c r="DE78" s="891"/>
      <c r="DF78" s="892"/>
      <c r="DG78" s="890"/>
      <c r="DH78" s="891"/>
      <c r="DI78" s="891"/>
      <c r="DJ78" s="891"/>
      <c r="DK78" s="892"/>
      <c r="DL78" s="890"/>
      <c r="DM78" s="891"/>
      <c r="DN78" s="891"/>
      <c r="DO78" s="891"/>
      <c r="DP78" s="892"/>
      <c r="DQ78" s="890"/>
      <c r="DR78" s="891"/>
      <c r="DS78" s="891"/>
      <c r="DT78" s="891"/>
      <c r="DU78" s="892"/>
      <c r="DV78" s="887"/>
      <c r="DW78" s="888"/>
      <c r="DX78" s="888"/>
      <c r="DY78" s="888"/>
      <c r="DZ78" s="889"/>
      <c r="EA78" s="226"/>
    </row>
    <row r="79" spans="1:131" ht="26.25" customHeight="1" x14ac:dyDescent="0.15">
      <c r="A79" s="234">
        <v>12</v>
      </c>
      <c r="B79" s="901"/>
      <c r="C79" s="902"/>
      <c r="D79" s="902"/>
      <c r="E79" s="902"/>
      <c r="F79" s="902"/>
      <c r="G79" s="902"/>
      <c r="H79" s="902"/>
      <c r="I79" s="902"/>
      <c r="J79" s="902"/>
      <c r="K79" s="902"/>
      <c r="L79" s="902"/>
      <c r="M79" s="902"/>
      <c r="N79" s="902"/>
      <c r="O79" s="902"/>
      <c r="P79" s="903"/>
      <c r="Q79" s="904"/>
      <c r="R79" s="858"/>
      <c r="S79" s="858"/>
      <c r="T79" s="858"/>
      <c r="U79" s="858"/>
      <c r="V79" s="858"/>
      <c r="W79" s="858"/>
      <c r="X79" s="858"/>
      <c r="Y79" s="858"/>
      <c r="Z79" s="858"/>
      <c r="AA79" s="858"/>
      <c r="AB79" s="858"/>
      <c r="AC79" s="858"/>
      <c r="AD79" s="858"/>
      <c r="AE79" s="858"/>
      <c r="AF79" s="858"/>
      <c r="AG79" s="858"/>
      <c r="AH79" s="858"/>
      <c r="AI79" s="858"/>
      <c r="AJ79" s="858"/>
      <c r="AK79" s="858"/>
      <c r="AL79" s="858"/>
      <c r="AM79" s="858"/>
      <c r="AN79" s="858"/>
      <c r="AO79" s="858"/>
      <c r="AP79" s="858"/>
      <c r="AQ79" s="858"/>
      <c r="AR79" s="858"/>
      <c r="AS79" s="858"/>
      <c r="AT79" s="858"/>
      <c r="AU79" s="858"/>
      <c r="AV79" s="858"/>
      <c r="AW79" s="858"/>
      <c r="AX79" s="858"/>
      <c r="AY79" s="858"/>
      <c r="AZ79" s="860"/>
      <c r="BA79" s="860"/>
      <c r="BB79" s="860"/>
      <c r="BC79" s="860"/>
      <c r="BD79" s="861"/>
      <c r="BE79" s="237"/>
      <c r="BF79" s="237"/>
      <c r="BG79" s="237"/>
      <c r="BH79" s="237"/>
      <c r="BI79" s="237"/>
      <c r="BJ79" s="226"/>
      <c r="BK79" s="226"/>
      <c r="BL79" s="226"/>
      <c r="BM79" s="226"/>
      <c r="BN79" s="226"/>
      <c r="BO79" s="237"/>
      <c r="BP79" s="237"/>
      <c r="BQ79" s="234">
        <v>73</v>
      </c>
      <c r="BR79" s="239"/>
      <c r="BS79" s="887"/>
      <c r="BT79" s="888"/>
      <c r="BU79" s="888"/>
      <c r="BV79" s="888"/>
      <c r="BW79" s="888"/>
      <c r="BX79" s="888"/>
      <c r="BY79" s="888"/>
      <c r="BZ79" s="888"/>
      <c r="CA79" s="888"/>
      <c r="CB79" s="888"/>
      <c r="CC79" s="888"/>
      <c r="CD79" s="888"/>
      <c r="CE79" s="888"/>
      <c r="CF79" s="888"/>
      <c r="CG79" s="893"/>
      <c r="CH79" s="890"/>
      <c r="CI79" s="891"/>
      <c r="CJ79" s="891"/>
      <c r="CK79" s="891"/>
      <c r="CL79" s="892"/>
      <c r="CM79" s="890"/>
      <c r="CN79" s="891"/>
      <c r="CO79" s="891"/>
      <c r="CP79" s="891"/>
      <c r="CQ79" s="892"/>
      <c r="CR79" s="890"/>
      <c r="CS79" s="891"/>
      <c r="CT79" s="891"/>
      <c r="CU79" s="891"/>
      <c r="CV79" s="892"/>
      <c r="CW79" s="890"/>
      <c r="CX79" s="891"/>
      <c r="CY79" s="891"/>
      <c r="CZ79" s="891"/>
      <c r="DA79" s="892"/>
      <c r="DB79" s="890"/>
      <c r="DC79" s="891"/>
      <c r="DD79" s="891"/>
      <c r="DE79" s="891"/>
      <c r="DF79" s="892"/>
      <c r="DG79" s="890"/>
      <c r="DH79" s="891"/>
      <c r="DI79" s="891"/>
      <c r="DJ79" s="891"/>
      <c r="DK79" s="892"/>
      <c r="DL79" s="890"/>
      <c r="DM79" s="891"/>
      <c r="DN79" s="891"/>
      <c r="DO79" s="891"/>
      <c r="DP79" s="892"/>
      <c r="DQ79" s="890"/>
      <c r="DR79" s="891"/>
      <c r="DS79" s="891"/>
      <c r="DT79" s="891"/>
      <c r="DU79" s="892"/>
      <c r="DV79" s="887"/>
      <c r="DW79" s="888"/>
      <c r="DX79" s="888"/>
      <c r="DY79" s="888"/>
      <c r="DZ79" s="889"/>
      <c r="EA79" s="226"/>
    </row>
    <row r="80" spans="1:131" ht="26.25" customHeight="1" x14ac:dyDescent="0.15">
      <c r="A80" s="234">
        <v>13</v>
      </c>
      <c r="B80" s="901"/>
      <c r="C80" s="902"/>
      <c r="D80" s="902"/>
      <c r="E80" s="902"/>
      <c r="F80" s="902"/>
      <c r="G80" s="902"/>
      <c r="H80" s="902"/>
      <c r="I80" s="902"/>
      <c r="J80" s="902"/>
      <c r="K80" s="902"/>
      <c r="L80" s="902"/>
      <c r="M80" s="902"/>
      <c r="N80" s="902"/>
      <c r="O80" s="902"/>
      <c r="P80" s="903"/>
      <c r="Q80" s="904"/>
      <c r="R80" s="858"/>
      <c r="S80" s="858"/>
      <c r="T80" s="858"/>
      <c r="U80" s="858"/>
      <c r="V80" s="858"/>
      <c r="W80" s="858"/>
      <c r="X80" s="858"/>
      <c r="Y80" s="858"/>
      <c r="Z80" s="858"/>
      <c r="AA80" s="858"/>
      <c r="AB80" s="858"/>
      <c r="AC80" s="858"/>
      <c r="AD80" s="858"/>
      <c r="AE80" s="858"/>
      <c r="AF80" s="858"/>
      <c r="AG80" s="858"/>
      <c r="AH80" s="858"/>
      <c r="AI80" s="858"/>
      <c r="AJ80" s="858"/>
      <c r="AK80" s="858"/>
      <c r="AL80" s="858"/>
      <c r="AM80" s="858"/>
      <c r="AN80" s="858"/>
      <c r="AO80" s="858"/>
      <c r="AP80" s="858"/>
      <c r="AQ80" s="858"/>
      <c r="AR80" s="858"/>
      <c r="AS80" s="858"/>
      <c r="AT80" s="858"/>
      <c r="AU80" s="858"/>
      <c r="AV80" s="858"/>
      <c r="AW80" s="858"/>
      <c r="AX80" s="858"/>
      <c r="AY80" s="858"/>
      <c r="AZ80" s="860"/>
      <c r="BA80" s="860"/>
      <c r="BB80" s="860"/>
      <c r="BC80" s="860"/>
      <c r="BD80" s="861"/>
      <c r="BE80" s="237"/>
      <c r="BF80" s="237"/>
      <c r="BG80" s="237"/>
      <c r="BH80" s="237"/>
      <c r="BI80" s="237"/>
      <c r="BJ80" s="237"/>
      <c r="BK80" s="237"/>
      <c r="BL80" s="237"/>
      <c r="BM80" s="237"/>
      <c r="BN80" s="237"/>
      <c r="BO80" s="237"/>
      <c r="BP80" s="237"/>
      <c r="BQ80" s="234">
        <v>74</v>
      </c>
      <c r="BR80" s="239"/>
      <c r="BS80" s="887"/>
      <c r="BT80" s="888"/>
      <c r="BU80" s="888"/>
      <c r="BV80" s="888"/>
      <c r="BW80" s="888"/>
      <c r="BX80" s="888"/>
      <c r="BY80" s="888"/>
      <c r="BZ80" s="888"/>
      <c r="CA80" s="888"/>
      <c r="CB80" s="888"/>
      <c r="CC80" s="888"/>
      <c r="CD80" s="888"/>
      <c r="CE80" s="888"/>
      <c r="CF80" s="888"/>
      <c r="CG80" s="893"/>
      <c r="CH80" s="890"/>
      <c r="CI80" s="891"/>
      <c r="CJ80" s="891"/>
      <c r="CK80" s="891"/>
      <c r="CL80" s="892"/>
      <c r="CM80" s="890"/>
      <c r="CN80" s="891"/>
      <c r="CO80" s="891"/>
      <c r="CP80" s="891"/>
      <c r="CQ80" s="892"/>
      <c r="CR80" s="890"/>
      <c r="CS80" s="891"/>
      <c r="CT80" s="891"/>
      <c r="CU80" s="891"/>
      <c r="CV80" s="892"/>
      <c r="CW80" s="890"/>
      <c r="CX80" s="891"/>
      <c r="CY80" s="891"/>
      <c r="CZ80" s="891"/>
      <c r="DA80" s="892"/>
      <c r="DB80" s="890"/>
      <c r="DC80" s="891"/>
      <c r="DD80" s="891"/>
      <c r="DE80" s="891"/>
      <c r="DF80" s="892"/>
      <c r="DG80" s="890"/>
      <c r="DH80" s="891"/>
      <c r="DI80" s="891"/>
      <c r="DJ80" s="891"/>
      <c r="DK80" s="892"/>
      <c r="DL80" s="890"/>
      <c r="DM80" s="891"/>
      <c r="DN80" s="891"/>
      <c r="DO80" s="891"/>
      <c r="DP80" s="892"/>
      <c r="DQ80" s="890"/>
      <c r="DR80" s="891"/>
      <c r="DS80" s="891"/>
      <c r="DT80" s="891"/>
      <c r="DU80" s="892"/>
      <c r="DV80" s="887"/>
      <c r="DW80" s="888"/>
      <c r="DX80" s="888"/>
      <c r="DY80" s="888"/>
      <c r="DZ80" s="889"/>
      <c r="EA80" s="226"/>
    </row>
    <row r="81" spans="1:131" ht="26.25" customHeight="1" x14ac:dyDescent="0.15">
      <c r="A81" s="234">
        <v>14</v>
      </c>
      <c r="B81" s="901"/>
      <c r="C81" s="902"/>
      <c r="D81" s="902"/>
      <c r="E81" s="902"/>
      <c r="F81" s="902"/>
      <c r="G81" s="902"/>
      <c r="H81" s="902"/>
      <c r="I81" s="902"/>
      <c r="J81" s="902"/>
      <c r="K81" s="902"/>
      <c r="L81" s="902"/>
      <c r="M81" s="902"/>
      <c r="N81" s="902"/>
      <c r="O81" s="902"/>
      <c r="P81" s="903"/>
      <c r="Q81" s="904"/>
      <c r="R81" s="858"/>
      <c r="S81" s="858"/>
      <c r="T81" s="858"/>
      <c r="U81" s="858"/>
      <c r="V81" s="858"/>
      <c r="W81" s="858"/>
      <c r="X81" s="858"/>
      <c r="Y81" s="858"/>
      <c r="Z81" s="858"/>
      <c r="AA81" s="858"/>
      <c r="AB81" s="858"/>
      <c r="AC81" s="858"/>
      <c r="AD81" s="858"/>
      <c r="AE81" s="858"/>
      <c r="AF81" s="858"/>
      <c r="AG81" s="858"/>
      <c r="AH81" s="858"/>
      <c r="AI81" s="858"/>
      <c r="AJ81" s="858"/>
      <c r="AK81" s="858"/>
      <c r="AL81" s="858"/>
      <c r="AM81" s="858"/>
      <c r="AN81" s="858"/>
      <c r="AO81" s="858"/>
      <c r="AP81" s="858"/>
      <c r="AQ81" s="858"/>
      <c r="AR81" s="858"/>
      <c r="AS81" s="858"/>
      <c r="AT81" s="858"/>
      <c r="AU81" s="858"/>
      <c r="AV81" s="858"/>
      <c r="AW81" s="858"/>
      <c r="AX81" s="858"/>
      <c r="AY81" s="858"/>
      <c r="AZ81" s="860"/>
      <c r="BA81" s="860"/>
      <c r="BB81" s="860"/>
      <c r="BC81" s="860"/>
      <c r="BD81" s="861"/>
      <c r="BE81" s="237"/>
      <c r="BF81" s="237"/>
      <c r="BG81" s="237"/>
      <c r="BH81" s="237"/>
      <c r="BI81" s="237"/>
      <c r="BJ81" s="237"/>
      <c r="BK81" s="237"/>
      <c r="BL81" s="237"/>
      <c r="BM81" s="237"/>
      <c r="BN81" s="237"/>
      <c r="BO81" s="237"/>
      <c r="BP81" s="237"/>
      <c r="BQ81" s="234">
        <v>75</v>
      </c>
      <c r="BR81" s="239"/>
      <c r="BS81" s="887"/>
      <c r="BT81" s="888"/>
      <c r="BU81" s="888"/>
      <c r="BV81" s="888"/>
      <c r="BW81" s="888"/>
      <c r="BX81" s="888"/>
      <c r="BY81" s="888"/>
      <c r="BZ81" s="888"/>
      <c r="CA81" s="888"/>
      <c r="CB81" s="888"/>
      <c r="CC81" s="888"/>
      <c r="CD81" s="888"/>
      <c r="CE81" s="888"/>
      <c r="CF81" s="888"/>
      <c r="CG81" s="893"/>
      <c r="CH81" s="890"/>
      <c r="CI81" s="891"/>
      <c r="CJ81" s="891"/>
      <c r="CK81" s="891"/>
      <c r="CL81" s="892"/>
      <c r="CM81" s="890"/>
      <c r="CN81" s="891"/>
      <c r="CO81" s="891"/>
      <c r="CP81" s="891"/>
      <c r="CQ81" s="892"/>
      <c r="CR81" s="890"/>
      <c r="CS81" s="891"/>
      <c r="CT81" s="891"/>
      <c r="CU81" s="891"/>
      <c r="CV81" s="892"/>
      <c r="CW81" s="890"/>
      <c r="CX81" s="891"/>
      <c r="CY81" s="891"/>
      <c r="CZ81" s="891"/>
      <c r="DA81" s="892"/>
      <c r="DB81" s="890"/>
      <c r="DC81" s="891"/>
      <c r="DD81" s="891"/>
      <c r="DE81" s="891"/>
      <c r="DF81" s="892"/>
      <c r="DG81" s="890"/>
      <c r="DH81" s="891"/>
      <c r="DI81" s="891"/>
      <c r="DJ81" s="891"/>
      <c r="DK81" s="892"/>
      <c r="DL81" s="890"/>
      <c r="DM81" s="891"/>
      <c r="DN81" s="891"/>
      <c r="DO81" s="891"/>
      <c r="DP81" s="892"/>
      <c r="DQ81" s="890"/>
      <c r="DR81" s="891"/>
      <c r="DS81" s="891"/>
      <c r="DT81" s="891"/>
      <c r="DU81" s="892"/>
      <c r="DV81" s="887"/>
      <c r="DW81" s="888"/>
      <c r="DX81" s="888"/>
      <c r="DY81" s="888"/>
      <c r="DZ81" s="889"/>
      <c r="EA81" s="226"/>
    </row>
    <row r="82" spans="1:131" ht="26.25" customHeight="1" x14ac:dyDescent="0.15">
      <c r="A82" s="234">
        <v>15</v>
      </c>
      <c r="B82" s="901"/>
      <c r="C82" s="902"/>
      <c r="D82" s="902"/>
      <c r="E82" s="902"/>
      <c r="F82" s="902"/>
      <c r="G82" s="902"/>
      <c r="H82" s="902"/>
      <c r="I82" s="902"/>
      <c r="J82" s="902"/>
      <c r="K82" s="902"/>
      <c r="L82" s="902"/>
      <c r="M82" s="902"/>
      <c r="N82" s="902"/>
      <c r="O82" s="902"/>
      <c r="P82" s="903"/>
      <c r="Q82" s="904"/>
      <c r="R82" s="858"/>
      <c r="S82" s="858"/>
      <c r="T82" s="858"/>
      <c r="U82" s="858"/>
      <c r="V82" s="858"/>
      <c r="W82" s="858"/>
      <c r="X82" s="858"/>
      <c r="Y82" s="858"/>
      <c r="Z82" s="858"/>
      <c r="AA82" s="858"/>
      <c r="AB82" s="858"/>
      <c r="AC82" s="858"/>
      <c r="AD82" s="858"/>
      <c r="AE82" s="858"/>
      <c r="AF82" s="858"/>
      <c r="AG82" s="858"/>
      <c r="AH82" s="858"/>
      <c r="AI82" s="858"/>
      <c r="AJ82" s="858"/>
      <c r="AK82" s="858"/>
      <c r="AL82" s="858"/>
      <c r="AM82" s="858"/>
      <c r="AN82" s="858"/>
      <c r="AO82" s="858"/>
      <c r="AP82" s="858"/>
      <c r="AQ82" s="858"/>
      <c r="AR82" s="858"/>
      <c r="AS82" s="858"/>
      <c r="AT82" s="858"/>
      <c r="AU82" s="858"/>
      <c r="AV82" s="858"/>
      <c r="AW82" s="858"/>
      <c r="AX82" s="858"/>
      <c r="AY82" s="858"/>
      <c r="AZ82" s="860"/>
      <c r="BA82" s="860"/>
      <c r="BB82" s="860"/>
      <c r="BC82" s="860"/>
      <c r="BD82" s="861"/>
      <c r="BE82" s="237"/>
      <c r="BF82" s="237"/>
      <c r="BG82" s="237"/>
      <c r="BH82" s="237"/>
      <c r="BI82" s="237"/>
      <c r="BJ82" s="237"/>
      <c r="BK82" s="237"/>
      <c r="BL82" s="237"/>
      <c r="BM82" s="237"/>
      <c r="BN82" s="237"/>
      <c r="BO82" s="237"/>
      <c r="BP82" s="237"/>
      <c r="BQ82" s="234">
        <v>76</v>
      </c>
      <c r="BR82" s="239"/>
      <c r="BS82" s="887"/>
      <c r="BT82" s="888"/>
      <c r="BU82" s="888"/>
      <c r="BV82" s="888"/>
      <c r="BW82" s="888"/>
      <c r="BX82" s="888"/>
      <c r="BY82" s="888"/>
      <c r="BZ82" s="888"/>
      <c r="CA82" s="888"/>
      <c r="CB82" s="888"/>
      <c r="CC82" s="888"/>
      <c r="CD82" s="888"/>
      <c r="CE82" s="888"/>
      <c r="CF82" s="888"/>
      <c r="CG82" s="893"/>
      <c r="CH82" s="890"/>
      <c r="CI82" s="891"/>
      <c r="CJ82" s="891"/>
      <c r="CK82" s="891"/>
      <c r="CL82" s="892"/>
      <c r="CM82" s="890"/>
      <c r="CN82" s="891"/>
      <c r="CO82" s="891"/>
      <c r="CP82" s="891"/>
      <c r="CQ82" s="892"/>
      <c r="CR82" s="890"/>
      <c r="CS82" s="891"/>
      <c r="CT82" s="891"/>
      <c r="CU82" s="891"/>
      <c r="CV82" s="892"/>
      <c r="CW82" s="890"/>
      <c r="CX82" s="891"/>
      <c r="CY82" s="891"/>
      <c r="CZ82" s="891"/>
      <c r="DA82" s="892"/>
      <c r="DB82" s="890"/>
      <c r="DC82" s="891"/>
      <c r="DD82" s="891"/>
      <c r="DE82" s="891"/>
      <c r="DF82" s="892"/>
      <c r="DG82" s="890"/>
      <c r="DH82" s="891"/>
      <c r="DI82" s="891"/>
      <c r="DJ82" s="891"/>
      <c r="DK82" s="892"/>
      <c r="DL82" s="890"/>
      <c r="DM82" s="891"/>
      <c r="DN82" s="891"/>
      <c r="DO82" s="891"/>
      <c r="DP82" s="892"/>
      <c r="DQ82" s="890"/>
      <c r="DR82" s="891"/>
      <c r="DS82" s="891"/>
      <c r="DT82" s="891"/>
      <c r="DU82" s="892"/>
      <c r="DV82" s="887"/>
      <c r="DW82" s="888"/>
      <c r="DX82" s="888"/>
      <c r="DY82" s="888"/>
      <c r="DZ82" s="889"/>
      <c r="EA82" s="226"/>
    </row>
    <row r="83" spans="1:131" ht="26.25" customHeight="1" x14ac:dyDescent="0.15">
      <c r="A83" s="234">
        <v>16</v>
      </c>
      <c r="B83" s="901"/>
      <c r="C83" s="902"/>
      <c r="D83" s="902"/>
      <c r="E83" s="902"/>
      <c r="F83" s="902"/>
      <c r="G83" s="902"/>
      <c r="H83" s="902"/>
      <c r="I83" s="902"/>
      <c r="J83" s="902"/>
      <c r="K83" s="902"/>
      <c r="L83" s="902"/>
      <c r="M83" s="902"/>
      <c r="N83" s="902"/>
      <c r="O83" s="902"/>
      <c r="P83" s="903"/>
      <c r="Q83" s="904"/>
      <c r="R83" s="858"/>
      <c r="S83" s="858"/>
      <c r="T83" s="858"/>
      <c r="U83" s="858"/>
      <c r="V83" s="858"/>
      <c r="W83" s="858"/>
      <c r="X83" s="858"/>
      <c r="Y83" s="858"/>
      <c r="Z83" s="858"/>
      <c r="AA83" s="858"/>
      <c r="AB83" s="858"/>
      <c r="AC83" s="858"/>
      <c r="AD83" s="858"/>
      <c r="AE83" s="858"/>
      <c r="AF83" s="858"/>
      <c r="AG83" s="858"/>
      <c r="AH83" s="858"/>
      <c r="AI83" s="858"/>
      <c r="AJ83" s="858"/>
      <c r="AK83" s="858"/>
      <c r="AL83" s="858"/>
      <c r="AM83" s="858"/>
      <c r="AN83" s="858"/>
      <c r="AO83" s="858"/>
      <c r="AP83" s="858"/>
      <c r="AQ83" s="858"/>
      <c r="AR83" s="858"/>
      <c r="AS83" s="858"/>
      <c r="AT83" s="858"/>
      <c r="AU83" s="858"/>
      <c r="AV83" s="858"/>
      <c r="AW83" s="858"/>
      <c r="AX83" s="858"/>
      <c r="AY83" s="858"/>
      <c r="AZ83" s="860"/>
      <c r="BA83" s="860"/>
      <c r="BB83" s="860"/>
      <c r="BC83" s="860"/>
      <c r="BD83" s="861"/>
      <c r="BE83" s="237"/>
      <c r="BF83" s="237"/>
      <c r="BG83" s="237"/>
      <c r="BH83" s="237"/>
      <c r="BI83" s="237"/>
      <c r="BJ83" s="237"/>
      <c r="BK83" s="237"/>
      <c r="BL83" s="237"/>
      <c r="BM83" s="237"/>
      <c r="BN83" s="237"/>
      <c r="BO83" s="237"/>
      <c r="BP83" s="237"/>
      <c r="BQ83" s="234">
        <v>77</v>
      </c>
      <c r="BR83" s="239"/>
      <c r="BS83" s="887"/>
      <c r="BT83" s="888"/>
      <c r="BU83" s="888"/>
      <c r="BV83" s="888"/>
      <c r="BW83" s="888"/>
      <c r="BX83" s="888"/>
      <c r="BY83" s="888"/>
      <c r="BZ83" s="888"/>
      <c r="CA83" s="888"/>
      <c r="CB83" s="888"/>
      <c r="CC83" s="888"/>
      <c r="CD83" s="888"/>
      <c r="CE83" s="888"/>
      <c r="CF83" s="888"/>
      <c r="CG83" s="893"/>
      <c r="CH83" s="890"/>
      <c r="CI83" s="891"/>
      <c r="CJ83" s="891"/>
      <c r="CK83" s="891"/>
      <c r="CL83" s="892"/>
      <c r="CM83" s="890"/>
      <c r="CN83" s="891"/>
      <c r="CO83" s="891"/>
      <c r="CP83" s="891"/>
      <c r="CQ83" s="892"/>
      <c r="CR83" s="890"/>
      <c r="CS83" s="891"/>
      <c r="CT83" s="891"/>
      <c r="CU83" s="891"/>
      <c r="CV83" s="892"/>
      <c r="CW83" s="890"/>
      <c r="CX83" s="891"/>
      <c r="CY83" s="891"/>
      <c r="CZ83" s="891"/>
      <c r="DA83" s="892"/>
      <c r="DB83" s="890"/>
      <c r="DC83" s="891"/>
      <c r="DD83" s="891"/>
      <c r="DE83" s="891"/>
      <c r="DF83" s="892"/>
      <c r="DG83" s="890"/>
      <c r="DH83" s="891"/>
      <c r="DI83" s="891"/>
      <c r="DJ83" s="891"/>
      <c r="DK83" s="892"/>
      <c r="DL83" s="890"/>
      <c r="DM83" s="891"/>
      <c r="DN83" s="891"/>
      <c r="DO83" s="891"/>
      <c r="DP83" s="892"/>
      <c r="DQ83" s="890"/>
      <c r="DR83" s="891"/>
      <c r="DS83" s="891"/>
      <c r="DT83" s="891"/>
      <c r="DU83" s="892"/>
      <c r="DV83" s="887"/>
      <c r="DW83" s="888"/>
      <c r="DX83" s="888"/>
      <c r="DY83" s="888"/>
      <c r="DZ83" s="889"/>
      <c r="EA83" s="226"/>
    </row>
    <row r="84" spans="1:131" ht="26.25" customHeight="1" x14ac:dyDescent="0.15">
      <c r="A84" s="234">
        <v>17</v>
      </c>
      <c r="B84" s="901"/>
      <c r="C84" s="902"/>
      <c r="D84" s="902"/>
      <c r="E84" s="902"/>
      <c r="F84" s="902"/>
      <c r="G84" s="902"/>
      <c r="H84" s="902"/>
      <c r="I84" s="902"/>
      <c r="J84" s="902"/>
      <c r="K84" s="902"/>
      <c r="L84" s="902"/>
      <c r="M84" s="902"/>
      <c r="N84" s="902"/>
      <c r="O84" s="902"/>
      <c r="P84" s="903"/>
      <c r="Q84" s="904"/>
      <c r="R84" s="858"/>
      <c r="S84" s="858"/>
      <c r="T84" s="858"/>
      <c r="U84" s="858"/>
      <c r="V84" s="858"/>
      <c r="W84" s="858"/>
      <c r="X84" s="858"/>
      <c r="Y84" s="858"/>
      <c r="Z84" s="858"/>
      <c r="AA84" s="858"/>
      <c r="AB84" s="858"/>
      <c r="AC84" s="858"/>
      <c r="AD84" s="858"/>
      <c r="AE84" s="858"/>
      <c r="AF84" s="858"/>
      <c r="AG84" s="858"/>
      <c r="AH84" s="858"/>
      <c r="AI84" s="858"/>
      <c r="AJ84" s="858"/>
      <c r="AK84" s="858"/>
      <c r="AL84" s="858"/>
      <c r="AM84" s="858"/>
      <c r="AN84" s="858"/>
      <c r="AO84" s="858"/>
      <c r="AP84" s="858"/>
      <c r="AQ84" s="858"/>
      <c r="AR84" s="858"/>
      <c r="AS84" s="858"/>
      <c r="AT84" s="858"/>
      <c r="AU84" s="858"/>
      <c r="AV84" s="858"/>
      <c r="AW84" s="858"/>
      <c r="AX84" s="858"/>
      <c r="AY84" s="858"/>
      <c r="AZ84" s="860"/>
      <c r="BA84" s="860"/>
      <c r="BB84" s="860"/>
      <c r="BC84" s="860"/>
      <c r="BD84" s="861"/>
      <c r="BE84" s="237"/>
      <c r="BF84" s="237"/>
      <c r="BG84" s="237"/>
      <c r="BH84" s="237"/>
      <c r="BI84" s="237"/>
      <c r="BJ84" s="237"/>
      <c r="BK84" s="237"/>
      <c r="BL84" s="237"/>
      <c r="BM84" s="237"/>
      <c r="BN84" s="237"/>
      <c r="BO84" s="237"/>
      <c r="BP84" s="237"/>
      <c r="BQ84" s="234">
        <v>78</v>
      </c>
      <c r="BR84" s="239"/>
      <c r="BS84" s="887"/>
      <c r="BT84" s="888"/>
      <c r="BU84" s="888"/>
      <c r="BV84" s="888"/>
      <c r="BW84" s="888"/>
      <c r="BX84" s="888"/>
      <c r="BY84" s="888"/>
      <c r="BZ84" s="888"/>
      <c r="CA84" s="888"/>
      <c r="CB84" s="888"/>
      <c r="CC84" s="888"/>
      <c r="CD84" s="888"/>
      <c r="CE84" s="888"/>
      <c r="CF84" s="888"/>
      <c r="CG84" s="893"/>
      <c r="CH84" s="890"/>
      <c r="CI84" s="891"/>
      <c r="CJ84" s="891"/>
      <c r="CK84" s="891"/>
      <c r="CL84" s="892"/>
      <c r="CM84" s="890"/>
      <c r="CN84" s="891"/>
      <c r="CO84" s="891"/>
      <c r="CP84" s="891"/>
      <c r="CQ84" s="892"/>
      <c r="CR84" s="890"/>
      <c r="CS84" s="891"/>
      <c r="CT84" s="891"/>
      <c r="CU84" s="891"/>
      <c r="CV84" s="892"/>
      <c r="CW84" s="890"/>
      <c r="CX84" s="891"/>
      <c r="CY84" s="891"/>
      <c r="CZ84" s="891"/>
      <c r="DA84" s="892"/>
      <c r="DB84" s="890"/>
      <c r="DC84" s="891"/>
      <c r="DD84" s="891"/>
      <c r="DE84" s="891"/>
      <c r="DF84" s="892"/>
      <c r="DG84" s="890"/>
      <c r="DH84" s="891"/>
      <c r="DI84" s="891"/>
      <c r="DJ84" s="891"/>
      <c r="DK84" s="892"/>
      <c r="DL84" s="890"/>
      <c r="DM84" s="891"/>
      <c r="DN84" s="891"/>
      <c r="DO84" s="891"/>
      <c r="DP84" s="892"/>
      <c r="DQ84" s="890"/>
      <c r="DR84" s="891"/>
      <c r="DS84" s="891"/>
      <c r="DT84" s="891"/>
      <c r="DU84" s="892"/>
      <c r="DV84" s="887"/>
      <c r="DW84" s="888"/>
      <c r="DX84" s="888"/>
      <c r="DY84" s="888"/>
      <c r="DZ84" s="889"/>
      <c r="EA84" s="226"/>
    </row>
    <row r="85" spans="1:131" ht="26.25" customHeight="1" x14ac:dyDescent="0.15">
      <c r="A85" s="234">
        <v>18</v>
      </c>
      <c r="B85" s="901"/>
      <c r="C85" s="902"/>
      <c r="D85" s="902"/>
      <c r="E85" s="902"/>
      <c r="F85" s="902"/>
      <c r="G85" s="902"/>
      <c r="H85" s="902"/>
      <c r="I85" s="902"/>
      <c r="J85" s="902"/>
      <c r="K85" s="902"/>
      <c r="L85" s="902"/>
      <c r="M85" s="902"/>
      <c r="N85" s="902"/>
      <c r="O85" s="902"/>
      <c r="P85" s="903"/>
      <c r="Q85" s="904"/>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860"/>
      <c r="BA85" s="860"/>
      <c r="BB85" s="860"/>
      <c r="BC85" s="860"/>
      <c r="BD85" s="861"/>
      <c r="BE85" s="237"/>
      <c r="BF85" s="237"/>
      <c r="BG85" s="237"/>
      <c r="BH85" s="237"/>
      <c r="BI85" s="237"/>
      <c r="BJ85" s="237"/>
      <c r="BK85" s="237"/>
      <c r="BL85" s="237"/>
      <c r="BM85" s="237"/>
      <c r="BN85" s="237"/>
      <c r="BO85" s="237"/>
      <c r="BP85" s="237"/>
      <c r="BQ85" s="234">
        <v>79</v>
      </c>
      <c r="BR85" s="239"/>
      <c r="BS85" s="887"/>
      <c r="BT85" s="888"/>
      <c r="BU85" s="888"/>
      <c r="BV85" s="888"/>
      <c r="BW85" s="888"/>
      <c r="BX85" s="888"/>
      <c r="BY85" s="888"/>
      <c r="BZ85" s="888"/>
      <c r="CA85" s="888"/>
      <c r="CB85" s="888"/>
      <c r="CC85" s="888"/>
      <c r="CD85" s="888"/>
      <c r="CE85" s="888"/>
      <c r="CF85" s="888"/>
      <c r="CG85" s="893"/>
      <c r="CH85" s="890"/>
      <c r="CI85" s="891"/>
      <c r="CJ85" s="891"/>
      <c r="CK85" s="891"/>
      <c r="CL85" s="892"/>
      <c r="CM85" s="890"/>
      <c r="CN85" s="891"/>
      <c r="CO85" s="891"/>
      <c r="CP85" s="891"/>
      <c r="CQ85" s="892"/>
      <c r="CR85" s="890"/>
      <c r="CS85" s="891"/>
      <c r="CT85" s="891"/>
      <c r="CU85" s="891"/>
      <c r="CV85" s="892"/>
      <c r="CW85" s="890"/>
      <c r="CX85" s="891"/>
      <c r="CY85" s="891"/>
      <c r="CZ85" s="891"/>
      <c r="DA85" s="892"/>
      <c r="DB85" s="890"/>
      <c r="DC85" s="891"/>
      <c r="DD85" s="891"/>
      <c r="DE85" s="891"/>
      <c r="DF85" s="892"/>
      <c r="DG85" s="890"/>
      <c r="DH85" s="891"/>
      <c r="DI85" s="891"/>
      <c r="DJ85" s="891"/>
      <c r="DK85" s="892"/>
      <c r="DL85" s="890"/>
      <c r="DM85" s="891"/>
      <c r="DN85" s="891"/>
      <c r="DO85" s="891"/>
      <c r="DP85" s="892"/>
      <c r="DQ85" s="890"/>
      <c r="DR85" s="891"/>
      <c r="DS85" s="891"/>
      <c r="DT85" s="891"/>
      <c r="DU85" s="892"/>
      <c r="DV85" s="887"/>
      <c r="DW85" s="888"/>
      <c r="DX85" s="888"/>
      <c r="DY85" s="888"/>
      <c r="DZ85" s="889"/>
      <c r="EA85" s="226"/>
    </row>
    <row r="86" spans="1:131" ht="26.25" customHeight="1" x14ac:dyDescent="0.15">
      <c r="A86" s="234">
        <v>19</v>
      </c>
      <c r="B86" s="901"/>
      <c r="C86" s="902"/>
      <c r="D86" s="902"/>
      <c r="E86" s="902"/>
      <c r="F86" s="902"/>
      <c r="G86" s="902"/>
      <c r="H86" s="902"/>
      <c r="I86" s="902"/>
      <c r="J86" s="902"/>
      <c r="K86" s="902"/>
      <c r="L86" s="902"/>
      <c r="M86" s="902"/>
      <c r="N86" s="902"/>
      <c r="O86" s="902"/>
      <c r="P86" s="903"/>
      <c r="Q86" s="904"/>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860"/>
      <c r="BA86" s="860"/>
      <c r="BB86" s="860"/>
      <c r="BC86" s="860"/>
      <c r="BD86" s="861"/>
      <c r="BE86" s="237"/>
      <c r="BF86" s="237"/>
      <c r="BG86" s="237"/>
      <c r="BH86" s="237"/>
      <c r="BI86" s="237"/>
      <c r="BJ86" s="237"/>
      <c r="BK86" s="237"/>
      <c r="BL86" s="237"/>
      <c r="BM86" s="237"/>
      <c r="BN86" s="237"/>
      <c r="BO86" s="237"/>
      <c r="BP86" s="237"/>
      <c r="BQ86" s="234">
        <v>80</v>
      </c>
      <c r="BR86" s="239"/>
      <c r="BS86" s="887"/>
      <c r="BT86" s="888"/>
      <c r="BU86" s="888"/>
      <c r="BV86" s="888"/>
      <c r="BW86" s="888"/>
      <c r="BX86" s="888"/>
      <c r="BY86" s="888"/>
      <c r="BZ86" s="888"/>
      <c r="CA86" s="888"/>
      <c r="CB86" s="888"/>
      <c r="CC86" s="888"/>
      <c r="CD86" s="888"/>
      <c r="CE86" s="888"/>
      <c r="CF86" s="888"/>
      <c r="CG86" s="893"/>
      <c r="CH86" s="890"/>
      <c r="CI86" s="891"/>
      <c r="CJ86" s="891"/>
      <c r="CK86" s="891"/>
      <c r="CL86" s="892"/>
      <c r="CM86" s="890"/>
      <c r="CN86" s="891"/>
      <c r="CO86" s="891"/>
      <c r="CP86" s="891"/>
      <c r="CQ86" s="892"/>
      <c r="CR86" s="890"/>
      <c r="CS86" s="891"/>
      <c r="CT86" s="891"/>
      <c r="CU86" s="891"/>
      <c r="CV86" s="892"/>
      <c r="CW86" s="890"/>
      <c r="CX86" s="891"/>
      <c r="CY86" s="891"/>
      <c r="CZ86" s="891"/>
      <c r="DA86" s="892"/>
      <c r="DB86" s="890"/>
      <c r="DC86" s="891"/>
      <c r="DD86" s="891"/>
      <c r="DE86" s="891"/>
      <c r="DF86" s="892"/>
      <c r="DG86" s="890"/>
      <c r="DH86" s="891"/>
      <c r="DI86" s="891"/>
      <c r="DJ86" s="891"/>
      <c r="DK86" s="892"/>
      <c r="DL86" s="890"/>
      <c r="DM86" s="891"/>
      <c r="DN86" s="891"/>
      <c r="DO86" s="891"/>
      <c r="DP86" s="892"/>
      <c r="DQ86" s="890"/>
      <c r="DR86" s="891"/>
      <c r="DS86" s="891"/>
      <c r="DT86" s="891"/>
      <c r="DU86" s="892"/>
      <c r="DV86" s="887"/>
      <c r="DW86" s="888"/>
      <c r="DX86" s="888"/>
      <c r="DY86" s="888"/>
      <c r="DZ86" s="889"/>
      <c r="EA86" s="226"/>
    </row>
    <row r="87" spans="1:131" ht="26.25" customHeight="1" x14ac:dyDescent="0.15">
      <c r="A87" s="240">
        <v>20</v>
      </c>
      <c r="B87" s="908"/>
      <c r="C87" s="909"/>
      <c r="D87" s="909"/>
      <c r="E87" s="909"/>
      <c r="F87" s="909"/>
      <c r="G87" s="909"/>
      <c r="H87" s="909"/>
      <c r="I87" s="909"/>
      <c r="J87" s="909"/>
      <c r="K87" s="909"/>
      <c r="L87" s="909"/>
      <c r="M87" s="909"/>
      <c r="N87" s="909"/>
      <c r="O87" s="909"/>
      <c r="P87" s="910"/>
      <c r="Q87" s="911"/>
      <c r="R87" s="912"/>
      <c r="S87" s="912"/>
      <c r="T87" s="912"/>
      <c r="U87" s="912"/>
      <c r="V87" s="912"/>
      <c r="W87" s="912"/>
      <c r="X87" s="912"/>
      <c r="Y87" s="912"/>
      <c r="Z87" s="912"/>
      <c r="AA87" s="912"/>
      <c r="AB87" s="912"/>
      <c r="AC87" s="912"/>
      <c r="AD87" s="912"/>
      <c r="AE87" s="912"/>
      <c r="AF87" s="912"/>
      <c r="AG87" s="912"/>
      <c r="AH87" s="912"/>
      <c r="AI87" s="912"/>
      <c r="AJ87" s="912"/>
      <c r="AK87" s="912"/>
      <c r="AL87" s="912"/>
      <c r="AM87" s="912"/>
      <c r="AN87" s="912"/>
      <c r="AO87" s="912"/>
      <c r="AP87" s="912"/>
      <c r="AQ87" s="912"/>
      <c r="AR87" s="912"/>
      <c r="AS87" s="912"/>
      <c r="AT87" s="912"/>
      <c r="AU87" s="912"/>
      <c r="AV87" s="912"/>
      <c r="AW87" s="912"/>
      <c r="AX87" s="912"/>
      <c r="AY87" s="912"/>
      <c r="AZ87" s="913"/>
      <c r="BA87" s="913"/>
      <c r="BB87" s="913"/>
      <c r="BC87" s="913"/>
      <c r="BD87" s="914"/>
      <c r="BE87" s="237"/>
      <c r="BF87" s="237"/>
      <c r="BG87" s="237"/>
      <c r="BH87" s="237"/>
      <c r="BI87" s="237"/>
      <c r="BJ87" s="237"/>
      <c r="BK87" s="237"/>
      <c r="BL87" s="237"/>
      <c r="BM87" s="237"/>
      <c r="BN87" s="237"/>
      <c r="BO87" s="237"/>
      <c r="BP87" s="237"/>
      <c r="BQ87" s="234">
        <v>81</v>
      </c>
      <c r="BR87" s="239"/>
      <c r="BS87" s="887"/>
      <c r="BT87" s="888"/>
      <c r="BU87" s="888"/>
      <c r="BV87" s="888"/>
      <c r="BW87" s="888"/>
      <c r="BX87" s="888"/>
      <c r="BY87" s="888"/>
      <c r="BZ87" s="888"/>
      <c r="CA87" s="888"/>
      <c r="CB87" s="888"/>
      <c r="CC87" s="888"/>
      <c r="CD87" s="888"/>
      <c r="CE87" s="888"/>
      <c r="CF87" s="888"/>
      <c r="CG87" s="893"/>
      <c r="CH87" s="890"/>
      <c r="CI87" s="891"/>
      <c r="CJ87" s="891"/>
      <c r="CK87" s="891"/>
      <c r="CL87" s="892"/>
      <c r="CM87" s="890"/>
      <c r="CN87" s="891"/>
      <c r="CO87" s="891"/>
      <c r="CP87" s="891"/>
      <c r="CQ87" s="892"/>
      <c r="CR87" s="890"/>
      <c r="CS87" s="891"/>
      <c r="CT87" s="891"/>
      <c r="CU87" s="891"/>
      <c r="CV87" s="892"/>
      <c r="CW87" s="890"/>
      <c r="CX87" s="891"/>
      <c r="CY87" s="891"/>
      <c r="CZ87" s="891"/>
      <c r="DA87" s="892"/>
      <c r="DB87" s="890"/>
      <c r="DC87" s="891"/>
      <c r="DD87" s="891"/>
      <c r="DE87" s="891"/>
      <c r="DF87" s="892"/>
      <c r="DG87" s="890"/>
      <c r="DH87" s="891"/>
      <c r="DI87" s="891"/>
      <c r="DJ87" s="891"/>
      <c r="DK87" s="892"/>
      <c r="DL87" s="890"/>
      <c r="DM87" s="891"/>
      <c r="DN87" s="891"/>
      <c r="DO87" s="891"/>
      <c r="DP87" s="892"/>
      <c r="DQ87" s="890"/>
      <c r="DR87" s="891"/>
      <c r="DS87" s="891"/>
      <c r="DT87" s="891"/>
      <c r="DU87" s="892"/>
      <c r="DV87" s="887"/>
      <c r="DW87" s="888"/>
      <c r="DX87" s="888"/>
      <c r="DY87" s="888"/>
      <c r="DZ87" s="889"/>
      <c r="EA87" s="226"/>
    </row>
    <row r="88" spans="1:131" ht="26.25" customHeight="1" thickBot="1" x14ac:dyDescent="0.2">
      <c r="A88" s="236" t="s">
        <v>394</v>
      </c>
      <c r="B88" s="817" t="s">
        <v>424</v>
      </c>
      <c r="C88" s="818"/>
      <c r="D88" s="818"/>
      <c r="E88" s="818"/>
      <c r="F88" s="818"/>
      <c r="G88" s="818"/>
      <c r="H88" s="818"/>
      <c r="I88" s="818"/>
      <c r="J88" s="818"/>
      <c r="K88" s="818"/>
      <c r="L88" s="818"/>
      <c r="M88" s="818"/>
      <c r="N88" s="818"/>
      <c r="O88" s="818"/>
      <c r="P88" s="819"/>
      <c r="Q88" s="868"/>
      <c r="R88" s="869"/>
      <c r="S88" s="869"/>
      <c r="T88" s="869"/>
      <c r="U88" s="869"/>
      <c r="V88" s="869"/>
      <c r="W88" s="869"/>
      <c r="X88" s="869"/>
      <c r="Y88" s="869"/>
      <c r="Z88" s="869"/>
      <c r="AA88" s="869"/>
      <c r="AB88" s="869"/>
      <c r="AC88" s="869"/>
      <c r="AD88" s="869"/>
      <c r="AE88" s="869"/>
      <c r="AF88" s="872">
        <v>43536</v>
      </c>
      <c r="AG88" s="872"/>
      <c r="AH88" s="872"/>
      <c r="AI88" s="872"/>
      <c r="AJ88" s="872"/>
      <c r="AK88" s="869"/>
      <c r="AL88" s="869"/>
      <c r="AM88" s="869"/>
      <c r="AN88" s="869"/>
      <c r="AO88" s="869"/>
      <c r="AP88" s="872">
        <v>8722</v>
      </c>
      <c r="AQ88" s="872"/>
      <c r="AR88" s="872"/>
      <c r="AS88" s="872"/>
      <c r="AT88" s="872"/>
      <c r="AU88" s="872">
        <v>1697</v>
      </c>
      <c r="AV88" s="872"/>
      <c r="AW88" s="872"/>
      <c r="AX88" s="872"/>
      <c r="AY88" s="872"/>
      <c r="AZ88" s="877"/>
      <c r="BA88" s="877"/>
      <c r="BB88" s="877"/>
      <c r="BC88" s="877"/>
      <c r="BD88" s="878"/>
      <c r="BE88" s="237"/>
      <c r="BF88" s="237"/>
      <c r="BG88" s="237"/>
      <c r="BH88" s="237"/>
      <c r="BI88" s="237"/>
      <c r="BJ88" s="237"/>
      <c r="BK88" s="237"/>
      <c r="BL88" s="237"/>
      <c r="BM88" s="237"/>
      <c r="BN88" s="237"/>
      <c r="BO88" s="237"/>
      <c r="BP88" s="237"/>
      <c r="BQ88" s="234">
        <v>82</v>
      </c>
      <c r="BR88" s="239"/>
      <c r="BS88" s="887"/>
      <c r="BT88" s="888"/>
      <c r="BU88" s="888"/>
      <c r="BV88" s="888"/>
      <c r="BW88" s="888"/>
      <c r="BX88" s="888"/>
      <c r="BY88" s="888"/>
      <c r="BZ88" s="888"/>
      <c r="CA88" s="888"/>
      <c r="CB88" s="888"/>
      <c r="CC88" s="888"/>
      <c r="CD88" s="888"/>
      <c r="CE88" s="888"/>
      <c r="CF88" s="888"/>
      <c r="CG88" s="893"/>
      <c r="CH88" s="890"/>
      <c r="CI88" s="891"/>
      <c r="CJ88" s="891"/>
      <c r="CK88" s="891"/>
      <c r="CL88" s="892"/>
      <c r="CM88" s="890"/>
      <c r="CN88" s="891"/>
      <c r="CO88" s="891"/>
      <c r="CP88" s="891"/>
      <c r="CQ88" s="892"/>
      <c r="CR88" s="890"/>
      <c r="CS88" s="891"/>
      <c r="CT88" s="891"/>
      <c r="CU88" s="891"/>
      <c r="CV88" s="892"/>
      <c r="CW88" s="890"/>
      <c r="CX88" s="891"/>
      <c r="CY88" s="891"/>
      <c r="CZ88" s="891"/>
      <c r="DA88" s="892"/>
      <c r="DB88" s="890"/>
      <c r="DC88" s="891"/>
      <c r="DD88" s="891"/>
      <c r="DE88" s="891"/>
      <c r="DF88" s="892"/>
      <c r="DG88" s="890"/>
      <c r="DH88" s="891"/>
      <c r="DI88" s="891"/>
      <c r="DJ88" s="891"/>
      <c r="DK88" s="892"/>
      <c r="DL88" s="890"/>
      <c r="DM88" s="891"/>
      <c r="DN88" s="891"/>
      <c r="DO88" s="891"/>
      <c r="DP88" s="892"/>
      <c r="DQ88" s="890"/>
      <c r="DR88" s="891"/>
      <c r="DS88" s="891"/>
      <c r="DT88" s="891"/>
      <c r="DU88" s="892"/>
      <c r="DV88" s="887"/>
      <c r="DW88" s="888"/>
      <c r="DX88" s="888"/>
      <c r="DY88" s="888"/>
      <c r="DZ88" s="889"/>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87"/>
      <c r="BT89" s="888"/>
      <c r="BU89" s="888"/>
      <c r="BV89" s="888"/>
      <c r="BW89" s="888"/>
      <c r="BX89" s="888"/>
      <c r="BY89" s="888"/>
      <c r="BZ89" s="888"/>
      <c r="CA89" s="888"/>
      <c r="CB89" s="888"/>
      <c r="CC89" s="888"/>
      <c r="CD89" s="888"/>
      <c r="CE89" s="888"/>
      <c r="CF89" s="888"/>
      <c r="CG89" s="893"/>
      <c r="CH89" s="890"/>
      <c r="CI89" s="891"/>
      <c r="CJ89" s="891"/>
      <c r="CK89" s="891"/>
      <c r="CL89" s="892"/>
      <c r="CM89" s="890"/>
      <c r="CN89" s="891"/>
      <c r="CO89" s="891"/>
      <c r="CP89" s="891"/>
      <c r="CQ89" s="892"/>
      <c r="CR89" s="890"/>
      <c r="CS89" s="891"/>
      <c r="CT89" s="891"/>
      <c r="CU89" s="891"/>
      <c r="CV89" s="892"/>
      <c r="CW89" s="890"/>
      <c r="CX89" s="891"/>
      <c r="CY89" s="891"/>
      <c r="CZ89" s="891"/>
      <c r="DA89" s="892"/>
      <c r="DB89" s="890"/>
      <c r="DC89" s="891"/>
      <c r="DD89" s="891"/>
      <c r="DE89" s="891"/>
      <c r="DF89" s="892"/>
      <c r="DG89" s="890"/>
      <c r="DH89" s="891"/>
      <c r="DI89" s="891"/>
      <c r="DJ89" s="891"/>
      <c r="DK89" s="892"/>
      <c r="DL89" s="890"/>
      <c r="DM89" s="891"/>
      <c r="DN89" s="891"/>
      <c r="DO89" s="891"/>
      <c r="DP89" s="892"/>
      <c r="DQ89" s="890"/>
      <c r="DR89" s="891"/>
      <c r="DS89" s="891"/>
      <c r="DT89" s="891"/>
      <c r="DU89" s="892"/>
      <c r="DV89" s="887"/>
      <c r="DW89" s="888"/>
      <c r="DX89" s="888"/>
      <c r="DY89" s="888"/>
      <c r="DZ89" s="889"/>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87"/>
      <c r="BT90" s="888"/>
      <c r="BU90" s="888"/>
      <c r="BV90" s="888"/>
      <c r="BW90" s="888"/>
      <c r="BX90" s="888"/>
      <c r="BY90" s="888"/>
      <c r="BZ90" s="888"/>
      <c r="CA90" s="888"/>
      <c r="CB90" s="888"/>
      <c r="CC90" s="888"/>
      <c r="CD90" s="888"/>
      <c r="CE90" s="888"/>
      <c r="CF90" s="888"/>
      <c r="CG90" s="893"/>
      <c r="CH90" s="890"/>
      <c r="CI90" s="891"/>
      <c r="CJ90" s="891"/>
      <c r="CK90" s="891"/>
      <c r="CL90" s="892"/>
      <c r="CM90" s="890"/>
      <c r="CN90" s="891"/>
      <c r="CO90" s="891"/>
      <c r="CP90" s="891"/>
      <c r="CQ90" s="892"/>
      <c r="CR90" s="890"/>
      <c r="CS90" s="891"/>
      <c r="CT90" s="891"/>
      <c r="CU90" s="891"/>
      <c r="CV90" s="892"/>
      <c r="CW90" s="890"/>
      <c r="CX90" s="891"/>
      <c r="CY90" s="891"/>
      <c r="CZ90" s="891"/>
      <c r="DA90" s="892"/>
      <c r="DB90" s="890"/>
      <c r="DC90" s="891"/>
      <c r="DD90" s="891"/>
      <c r="DE90" s="891"/>
      <c r="DF90" s="892"/>
      <c r="DG90" s="890"/>
      <c r="DH90" s="891"/>
      <c r="DI90" s="891"/>
      <c r="DJ90" s="891"/>
      <c r="DK90" s="892"/>
      <c r="DL90" s="890"/>
      <c r="DM90" s="891"/>
      <c r="DN90" s="891"/>
      <c r="DO90" s="891"/>
      <c r="DP90" s="892"/>
      <c r="DQ90" s="890"/>
      <c r="DR90" s="891"/>
      <c r="DS90" s="891"/>
      <c r="DT90" s="891"/>
      <c r="DU90" s="892"/>
      <c r="DV90" s="887"/>
      <c r="DW90" s="888"/>
      <c r="DX90" s="888"/>
      <c r="DY90" s="888"/>
      <c r="DZ90" s="889"/>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87"/>
      <c r="BT91" s="888"/>
      <c r="BU91" s="888"/>
      <c r="BV91" s="888"/>
      <c r="BW91" s="888"/>
      <c r="BX91" s="888"/>
      <c r="BY91" s="888"/>
      <c r="BZ91" s="888"/>
      <c r="CA91" s="888"/>
      <c r="CB91" s="888"/>
      <c r="CC91" s="888"/>
      <c r="CD91" s="888"/>
      <c r="CE91" s="888"/>
      <c r="CF91" s="888"/>
      <c r="CG91" s="893"/>
      <c r="CH91" s="890"/>
      <c r="CI91" s="891"/>
      <c r="CJ91" s="891"/>
      <c r="CK91" s="891"/>
      <c r="CL91" s="892"/>
      <c r="CM91" s="890"/>
      <c r="CN91" s="891"/>
      <c r="CO91" s="891"/>
      <c r="CP91" s="891"/>
      <c r="CQ91" s="892"/>
      <c r="CR91" s="890"/>
      <c r="CS91" s="891"/>
      <c r="CT91" s="891"/>
      <c r="CU91" s="891"/>
      <c r="CV91" s="892"/>
      <c r="CW91" s="890"/>
      <c r="CX91" s="891"/>
      <c r="CY91" s="891"/>
      <c r="CZ91" s="891"/>
      <c r="DA91" s="892"/>
      <c r="DB91" s="890"/>
      <c r="DC91" s="891"/>
      <c r="DD91" s="891"/>
      <c r="DE91" s="891"/>
      <c r="DF91" s="892"/>
      <c r="DG91" s="890"/>
      <c r="DH91" s="891"/>
      <c r="DI91" s="891"/>
      <c r="DJ91" s="891"/>
      <c r="DK91" s="892"/>
      <c r="DL91" s="890"/>
      <c r="DM91" s="891"/>
      <c r="DN91" s="891"/>
      <c r="DO91" s="891"/>
      <c r="DP91" s="892"/>
      <c r="DQ91" s="890"/>
      <c r="DR91" s="891"/>
      <c r="DS91" s="891"/>
      <c r="DT91" s="891"/>
      <c r="DU91" s="892"/>
      <c r="DV91" s="887"/>
      <c r="DW91" s="888"/>
      <c r="DX91" s="888"/>
      <c r="DY91" s="888"/>
      <c r="DZ91" s="889"/>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87"/>
      <c r="BT92" s="888"/>
      <c r="BU92" s="888"/>
      <c r="BV92" s="888"/>
      <c r="BW92" s="888"/>
      <c r="BX92" s="888"/>
      <c r="BY92" s="888"/>
      <c r="BZ92" s="888"/>
      <c r="CA92" s="888"/>
      <c r="CB92" s="888"/>
      <c r="CC92" s="888"/>
      <c r="CD92" s="888"/>
      <c r="CE92" s="888"/>
      <c r="CF92" s="888"/>
      <c r="CG92" s="893"/>
      <c r="CH92" s="890"/>
      <c r="CI92" s="891"/>
      <c r="CJ92" s="891"/>
      <c r="CK92" s="891"/>
      <c r="CL92" s="892"/>
      <c r="CM92" s="890"/>
      <c r="CN92" s="891"/>
      <c r="CO92" s="891"/>
      <c r="CP92" s="891"/>
      <c r="CQ92" s="892"/>
      <c r="CR92" s="890"/>
      <c r="CS92" s="891"/>
      <c r="CT92" s="891"/>
      <c r="CU92" s="891"/>
      <c r="CV92" s="892"/>
      <c r="CW92" s="890"/>
      <c r="CX92" s="891"/>
      <c r="CY92" s="891"/>
      <c r="CZ92" s="891"/>
      <c r="DA92" s="892"/>
      <c r="DB92" s="890"/>
      <c r="DC92" s="891"/>
      <c r="DD92" s="891"/>
      <c r="DE92" s="891"/>
      <c r="DF92" s="892"/>
      <c r="DG92" s="890"/>
      <c r="DH92" s="891"/>
      <c r="DI92" s="891"/>
      <c r="DJ92" s="891"/>
      <c r="DK92" s="892"/>
      <c r="DL92" s="890"/>
      <c r="DM92" s="891"/>
      <c r="DN92" s="891"/>
      <c r="DO92" s="891"/>
      <c r="DP92" s="892"/>
      <c r="DQ92" s="890"/>
      <c r="DR92" s="891"/>
      <c r="DS92" s="891"/>
      <c r="DT92" s="891"/>
      <c r="DU92" s="892"/>
      <c r="DV92" s="887"/>
      <c r="DW92" s="888"/>
      <c r="DX92" s="888"/>
      <c r="DY92" s="888"/>
      <c r="DZ92" s="889"/>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87"/>
      <c r="BT93" s="888"/>
      <c r="BU93" s="888"/>
      <c r="BV93" s="888"/>
      <c r="BW93" s="888"/>
      <c r="BX93" s="888"/>
      <c r="BY93" s="888"/>
      <c r="BZ93" s="888"/>
      <c r="CA93" s="888"/>
      <c r="CB93" s="888"/>
      <c r="CC93" s="888"/>
      <c r="CD93" s="888"/>
      <c r="CE93" s="888"/>
      <c r="CF93" s="888"/>
      <c r="CG93" s="893"/>
      <c r="CH93" s="890"/>
      <c r="CI93" s="891"/>
      <c r="CJ93" s="891"/>
      <c r="CK93" s="891"/>
      <c r="CL93" s="892"/>
      <c r="CM93" s="890"/>
      <c r="CN93" s="891"/>
      <c r="CO93" s="891"/>
      <c r="CP93" s="891"/>
      <c r="CQ93" s="892"/>
      <c r="CR93" s="890"/>
      <c r="CS93" s="891"/>
      <c r="CT93" s="891"/>
      <c r="CU93" s="891"/>
      <c r="CV93" s="892"/>
      <c r="CW93" s="890"/>
      <c r="CX93" s="891"/>
      <c r="CY93" s="891"/>
      <c r="CZ93" s="891"/>
      <c r="DA93" s="892"/>
      <c r="DB93" s="890"/>
      <c r="DC93" s="891"/>
      <c r="DD93" s="891"/>
      <c r="DE93" s="891"/>
      <c r="DF93" s="892"/>
      <c r="DG93" s="890"/>
      <c r="DH93" s="891"/>
      <c r="DI93" s="891"/>
      <c r="DJ93" s="891"/>
      <c r="DK93" s="892"/>
      <c r="DL93" s="890"/>
      <c r="DM93" s="891"/>
      <c r="DN93" s="891"/>
      <c r="DO93" s="891"/>
      <c r="DP93" s="892"/>
      <c r="DQ93" s="890"/>
      <c r="DR93" s="891"/>
      <c r="DS93" s="891"/>
      <c r="DT93" s="891"/>
      <c r="DU93" s="892"/>
      <c r="DV93" s="887"/>
      <c r="DW93" s="888"/>
      <c r="DX93" s="888"/>
      <c r="DY93" s="888"/>
      <c r="DZ93" s="889"/>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87"/>
      <c r="BT94" s="888"/>
      <c r="BU94" s="888"/>
      <c r="BV94" s="888"/>
      <c r="BW94" s="888"/>
      <c r="BX94" s="888"/>
      <c r="BY94" s="888"/>
      <c r="BZ94" s="888"/>
      <c r="CA94" s="888"/>
      <c r="CB94" s="888"/>
      <c r="CC94" s="888"/>
      <c r="CD94" s="888"/>
      <c r="CE94" s="888"/>
      <c r="CF94" s="888"/>
      <c r="CG94" s="893"/>
      <c r="CH94" s="890"/>
      <c r="CI94" s="891"/>
      <c r="CJ94" s="891"/>
      <c r="CK94" s="891"/>
      <c r="CL94" s="892"/>
      <c r="CM94" s="890"/>
      <c r="CN94" s="891"/>
      <c r="CO94" s="891"/>
      <c r="CP94" s="891"/>
      <c r="CQ94" s="892"/>
      <c r="CR94" s="890"/>
      <c r="CS94" s="891"/>
      <c r="CT94" s="891"/>
      <c r="CU94" s="891"/>
      <c r="CV94" s="892"/>
      <c r="CW94" s="890"/>
      <c r="CX94" s="891"/>
      <c r="CY94" s="891"/>
      <c r="CZ94" s="891"/>
      <c r="DA94" s="892"/>
      <c r="DB94" s="890"/>
      <c r="DC94" s="891"/>
      <c r="DD94" s="891"/>
      <c r="DE94" s="891"/>
      <c r="DF94" s="892"/>
      <c r="DG94" s="890"/>
      <c r="DH94" s="891"/>
      <c r="DI94" s="891"/>
      <c r="DJ94" s="891"/>
      <c r="DK94" s="892"/>
      <c r="DL94" s="890"/>
      <c r="DM94" s="891"/>
      <c r="DN94" s="891"/>
      <c r="DO94" s="891"/>
      <c r="DP94" s="892"/>
      <c r="DQ94" s="890"/>
      <c r="DR94" s="891"/>
      <c r="DS94" s="891"/>
      <c r="DT94" s="891"/>
      <c r="DU94" s="892"/>
      <c r="DV94" s="887"/>
      <c r="DW94" s="888"/>
      <c r="DX94" s="888"/>
      <c r="DY94" s="888"/>
      <c r="DZ94" s="889"/>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87"/>
      <c r="BT95" s="888"/>
      <c r="BU95" s="888"/>
      <c r="BV95" s="888"/>
      <c r="BW95" s="888"/>
      <c r="BX95" s="888"/>
      <c r="BY95" s="888"/>
      <c r="BZ95" s="888"/>
      <c r="CA95" s="888"/>
      <c r="CB95" s="888"/>
      <c r="CC95" s="888"/>
      <c r="CD95" s="888"/>
      <c r="CE95" s="888"/>
      <c r="CF95" s="888"/>
      <c r="CG95" s="893"/>
      <c r="CH95" s="890"/>
      <c r="CI95" s="891"/>
      <c r="CJ95" s="891"/>
      <c r="CK95" s="891"/>
      <c r="CL95" s="892"/>
      <c r="CM95" s="890"/>
      <c r="CN95" s="891"/>
      <c r="CO95" s="891"/>
      <c r="CP95" s="891"/>
      <c r="CQ95" s="892"/>
      <c r="CR95" s="890"/>
      <c r="CS95" s="891"/>
      <c r="CT95" s="891"/>
      <c r="CU95" s="891"/>
      <c r="CV95" s="892"/>
      <c r="CW95" s="890"/>
      <c r="CX95" s="891"/>
      <c r="CY95" s="891"/>
      <c r="CZ95" s="891"/>
      <c r="DA95" s="892"/>
      <c r="DB95" s="890"/>
      <c r="DC95" s="891"/>
      <c r="DD95" s="891"/>
      <c r="DE95" s="891"/>
      <c r="DF95" s="892"/>
      <c r="DG95" s="890"/>
      <c r="DH95" s="891"/>
      <c r="DI95" s="891"/>
      <c r="DJ95" s="891"/>
      <c r="DK95" s="892"/>
      <c r="DL95" s="890"/>
      <c r="DM95" s="891"/>
      <c r="DN95" s="891"/>
      <c r="DO95" s="891"/>
      <c r="DP95" s="892"/>
      <c r="DQ95" s="890"/>
      <c r="DR95" s="891"/>
      <c r="DS95" s="891"/>
      <c r="DT95" s="891"/>
      <c r="DU95" s="892"/>
      <c r="DV95" s="887"/>
      <c r="DW95" s="888"/>
      <c r="DX95" s="888"/>
      <c r="DY95" s="888"/>
      <c r="DZ95" s="889"/>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87"/>
      <c r="BT96" s="888"/>
      <c r="BU96" s="888"/>
      <c r="BV96" s="888"/>
      <c r="BW96" s="888"/>
      <c r="BX96" s="888"/>
      <c r="BY96" s="888"/>
      <c r="BZ96" s="888"/>
      <c r="CA96" s="888"/>
      <c r="CB96" s="888"/>
      <c r="CC96" s="888"/>
      <c r="CD96" s="888"/>
      <c r="CE96" s="888"/>
      <c r="CF96" s="888"/>
      <c r="CG96" s="893"/>
      <c r="CH96" s="890"/>
      <c r="CI96" s="891"/>
      <c r="CJ96" s="891"/>
      <c r="CK96" s="891"/>
      <c r="CL96" s="892"/>
      <c r="CM96" s="890"/>
      <c r="CN96" s="891"/>
      <c r="CO96" s="891"/>
      <c r="CP96" s="891"/>
      <c r="CQ96" s="892"/>
      <c r="CR96" s="890"/>
      <c r="CS96" s="891"/>
      <c r="CT96" s="891"/>
      <c r="CU96" s="891"/>
      <c r="CV96" s="892"/>
      <c r="CW96" s="890"/>
      <c r="CX96" s="891"/>
      <c r="CY96" s="891"/>
      <c r="CZ96" s="891"/>
      <c r="DA96" s="892"/>
      <c r="DB96" s="890"/>
      <c r="DC96" s="891"/>
      <c r="DD96" s="891"/>
      <c r="DE96" s="891"/>
      <c r="DF96" s="892"/>
      <c r="DG96" s="890"/>
      <c r="DH96" s="891"/>
      <c r="DI96" s="891"/>
      <c r="DJ96" s="891"/>
      <c r="DK96" s="892"/>
      <c r="DL96" s="890"/>
      <c r="DM96" s="891"/>
      <c r="DN96" s="891"/>
      <c r="DO96" s="891"/>
      <c r="DP96" s="892"/>
      <c r="DQ96" s="890"/>
      <c r="DR96" s="891"/>
      <c r="DS96" s="891"/>
      <c r="DT96" s="891"/>
      <c r="DU96" s="892"/>
      <c r="DV96" s="887"/>
      <c r="DW96" s="888"/>
      <c r="DX96" s="888"/>
      <c r="DY96" s="888"/>
      <c r="DZ96" s="889"/>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87"/>
      <c r="BT97" s="888"/>
      <c r="BU97" s="888"/>
      <c r="BV97" s="888"/>
      <c r="BW97" s="888"/>
      <c r="BX97" s="888"/>
      <c r="BY97" s="888"/>
      <c r="BZ97" s="888"/>
      <c r="CA97" s="888"/>
      <c r="CB97" s="888"/>
      <c r="CC97" s="888"/>
      <c r="CD97" s="888"/>
      <c r="CE97" s="888"/>
      <c r="CF97" s="888"/>
      <c r="CG97" s="893"/>
      <c r="CH97" s="890"/>
      <c r="CI97" s="891"/>
      <c r="CJ97" s="891"/>
      <c r="CK97" s="891"/>
      <c r="CL97" s="892"/>
      <c r="CM97" s="890"/>
      <c r="CN97" s="891"/>
      <c r="CO97" s="891"/>
      <c r="CP97" s="891"/>
      <c r="CQ97" s="892"/>
      <c r="CR97" s="890"/>
      <c r="CS97" s="891"/>
      <c r="CT97" s="891"/>
      <c r="CU97" s="891"/>
      <c r="CV97" s="892"/>
      <c r="CW97" s="890"/>
      <c r="CX97" s="891"/>
      <c r="CY97" s="891"/>
      <c r="CZ97" s="891"/>
      <c r="DA97" s="892"/>
      <c r="DB97" s="890"/>
      <c r="DC97" s="891"/>
      <c r="DD97" s="891"/>
      <c r="DE97" s="891"/>
      <c r="DF97" s="892"/>
      <c r="DG97" s="890"/>
      <c r="DH97" s="891"/>
      <c r="DI97" s="891"/>
      <c r="DJ97" s="891"/>
      <c r="DK97" s="892"/>
      <c r="DL97" s="890"/>
      <c r="DM97" s="891"/>
      <c r="DN97" s="891"/>
      <c r="DO97" s="891"/>
      <c r="DP97" s="892"/>
      <c r="DQ97" s="890"/>
      <c r="DR97" s="891"/>
      <c r="DS97" s="891"/>
      <c r="DT97" s="891"/>
      <c r="DU97" s="892"/>
      <c r="DV97" s="887"/>
      <c r="DW97" s="888"/>
      <c r="DX97" s="888"/>
      <c r="DY97" s="888"/>
      <c r="DZ97" s="889"/>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87"/>
      <c r="BT98" s="888"/>
      <c r="BU98" s="888"/>
      <c r="BV98" s="888"/>
      <c r="BW98" s="888"/>
      <c r="BX98" s="888"/>
      <c r="BY98" s="888"/>
      <c r="BZ98" s="888"/>
      <c r="CA98" s="888"/>
      <c r="CB98" s="888"/>
      <c r="CC98" s="888"/>
      <c r="CD98" s="888"/>
      <c r="CE98" s="888"/>
      <c r="CF98" s="888"/>
      <c r="CG98" s="893"/>
      <c r="CH98" s="890"/>
      <c r="CI98" s="891"/>
      <c r="CJ98" s="891"/>
      <c r="CK98" s="891"/>
      <c r="CL98" s="892"/>
      <c r="CM98" s="890"/>
      <c r="CN98" s="891"/>
      <c r="CO98" s="891"/>
      <c r="CP98" s="891"/>
      <c r="CQ98" s="892"/>
      <c r="CR98" s="890"/>
      <c r="CS98" s="891"/>
      <c r="CT98" s="891"/>
      <c r="CU98" s="891"/>
      <c r="CV98" s="892"/>
      <c r="CW98" s="890"/>
      <c r="CX98" s="891"/>
      <c r="CY98" s="891"/>
      <c r="CZ98" s="891"/>
      <c r="DA98" s="892"/>
      <c r="DB98" s="890"/>
      <c r="DC98" s="891"/>
      <c r="DD98" s="891"/>
      <c r="DE98" s="891"/>
      <c r="DF98" s="892"/>
      <c r="DG98" s="890"/>
      <c r="DH98" s="891"/>
      <c r="DI98" s="891"/>
      <c r="DJ98" s="891"/>
      <c r="DK98" s="892"/>
      <c r="DL98" s="890"/>
      <c r="DM98" s="891"/>
      <c r="DN98" s="891"/>
      <c r="DO98" s="891"/>
      <c r="DP98" s="892"/>
      <c r="DQ98" s="890"/>
      <c r="DR98" s="891"/>
      <c r="DS98" s="891"/>
      <c r="DT98" s="891"/>
      <c r="DU98" s="892"/>
      <c r="DV98" s="887"/>
      <c r="DW98" s="888"/>
      <c r="DX98" s="888"/>
      <c r="DY98" s="888"/>
      <c r="DZ98" s="889"/>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87"/>
      <c r="BT99" s="888"/>
      <c r="BU99" s="888"/>
      <c r="BV99" s="888"/>
      <c r="BW99" s="888"/>
      <c r="BX99" s="888"/>
      <c r="BY99" s="888"/>
      <c r="BZ99" s="888"/>
      <c r="CA99" s="888"/>
      <c r="CB99" s="888"/>
      <c r="CC99" s="888"/>
      <c r="CD99" s="888"/>
      <c r="CE99" s="888"/>
      <c r="CF99" s="888"/>
      <c r="CG99" s="893"/>
      <c r="CH99" s="890"/>
      <c r="CI99" s="891"/>
      <c r="CJ99" s="891"/>
      <c r="CK99" s="891"/>
      <c r="CL99" s="892"/>
      <c r="CM99" s="890"/>
      <c r="CN99" s="891"/>
      <c r="CO99" s="891"/>
      <c r="CP99" s="891"/>
      <c r="CQ99" s="892"/>
      <c r="CR99" s="890"/>
      <c r="CS99" s="891"/>
      <c r="CT99" s="891"/>
      <c r="CU99" s="891"/>
      <c r="CV99" s="892"/>
      <c r="CW99" s="890"/>
      <c r="CX99" s="891"/>
      <c r="CY99" s="891"/>
      <c r="CZ99" s="891"/>
      <c r="DA99" s="892"/>
      <c r="DB99" s="890"/>
      <c r="DC99" s="891"/>
      <c r="DD99" s="891"/>
      <c r="DE99" s="891"/>
      <c r="DF99" s="892"/>
      <c r="DG99" s="890"/>
      <c r="DH99" s="891"/>
      <c r="DI99" s="891"/>
      <c r="DJ99" s="891"/>
      <c r="DK99" s="892"/>
      <c r="DL99" s="890"/>
      <c r="DM99" s="891"/>
      <c r="DN99" s="891"/>
      <c r="DO99" s="891"/>
      <c r="DP99" s="892"/>
      <c r="DQ99" s="890"/>
      <c r="DR99" s="891"/>
      <c r="DS99" s="891"/>
      <c r="DT99" s="891"/>
      <c r="DU99" s="892"/>
      <c r="DV99" s="887"/>
      <c r="DW99" s="888"/>
      <c r="DX99" s="888"/>
      <c r="DY99" s="888"/>
      <c r="DZ99" s="889"/>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87"/>
      <c r="BT100" s="888"/>
      <c r="BU100" s="888"/>
      <c r="BV100" s="888"/>
      <c r="BW100" s="888"/>
      <c r="BX100" s="888"/>
      <c r="BY100" s="888"/>
      <c r="BZ100" s="888"/>
      <c r="CA100" s="888"/>
      <c r="CB100" s="888"/>
      <c r="CC100" s="888"/>
      <c r="CD100" s="888"/>
      <c r="CE100" s="888"/>
      <c r="CF100" s="888"/>
      <c r="CG100" s="893"/>
      <c r="CH100" s="890"/>
      <c r="CI100" s="891"/>
      <c r="CJ100" s="891"/>
      <c r="CK100" s="891"/>
      <c r="CL100" s="892"/>
      <c r="CM100" s="890"/>
      <c r="CN100" s="891"/>
      <c r="CO100" s="891"/>
      <c r="CP100" s="891"/>
      <c r="CQ100" s="892"/>
      <c r="CR100" s="890"/>
      <c r="CS100" s="891"/>
      <c r="CT100" s="891"/>
      <c r="CU100" s="891"/>
      <c r="CV100" s="892"/>
      <c r="CW100" s="890"/>
      <c r="CX100" s="891"/>
      <c r="CY100" s="891"/>
      <c r="CZ100" s="891"/>
      <c r="DA100" s="892"/>
      <c r="DB100" s="890"/>
      <c r="DC100" s="891"/>
      <c r="DD100" s="891"/>
      <c r="DE100" s="891"/>
      <c r="DF100" s="892"/>
      <c r="DG100" s="890"/>
      <c r="DH100" s="891"/>
      <c r="DI100" s="891"/>
      <c r="DJ100" s="891"/>
      <c r="DK100" s="892"/>
      <c r="DL100" s="890"/>
      <c r="DM100" s="891"/>
      <c r="DN100" s="891"/>
      <c r="DO100" s="891"/>
      <c r="DP100" s="892"/>
      <c r="DQ100" s="890"/>
      <c r="DR100" s="891"/>
      <c r="DS100" s="891"/>
      <c r="DT100" s="891"/>
      <c r="DU100" s="892"/>
      <c r="DV100" s="887"/>
      <c r="DW100" s="888"/>
      <c r="DX100" s="888"/>
      <c r="DY100" s="888"/>
      <c r="DZ100" s="889"/>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87"/>
      <c r="BT101" s="888"/>
      <c r="BU101" s="888"/>
      <c r="BV101" s="888"/>
      <c r="BW101" s="888"/>
      <c r="BX101" s="888"/>
      <c r="BY101" s="888"/>
      <c r="BZ101" s="888"/>
      <c r="CA101" s="888"/>
      <c r="CB101" s="888"/>
      <c r="CC101" s="888"/>
      <c r="CD101" s="888"/>
      <c r="CE101" s="888"/>
      <c r="CF101" s="888"/>
      <c r="CG101" s="893"/>
      <c r="CH101" s="890"/>
      <c r="CI101" s="891"/>
      <c r="CJ101" s="891"/>
      <c r="CK101" s="891"/>
      <c r="CL101" s="892"/>
      <c r="CM101" s="890"/>
      <c r="CN101" s="891"/>
      <c r="CO101" s="891"/>
      <c r="CP101" s="891"/>
      <c r="CQ101" s="892"/>
      <c r="CR101" s="890"/>
      <c r="CS101" s="891"/>
      <c r="CT101" s="891"/>
      <c r="CU101" s="891"/>
      <c r="CV101" s="892"/>
      <c r="CW101" s="890"/>
      <c r="CX101" s="891"/>
      <c r="CY101" s="891"/>
      <c r="CZ101" s="891"/>
      <c r="DA101" s="892"/>
      <c r="DB101" s="890"/>
      <c r="DC101" s="891"/>
      <c r="DD101" s="891"/>
      <c r="DE101" s="891"/>
      <c r="DF101" s="892"/>
      <c r="DG101" s="890"/>
      <c r="DH101" s="891"/>
      <c r="DI101" s="891"/>
      <c r="DJ101" s="891"/>
      <c r="DK101" s="892"/>
      <c r="DL101" s="890"/>
      <c r="DM101" s="891"/>
      <c r="DN101" s="891"/>
      <c r="DO101" s="891"/>
      <c r="DP101" s="892"/>
      <c r="DQ101" s="890"/>
      <c r="DR101" s="891"/>
      <c r="DS101" s="891"/>
      <c r="DT101" s="891"/>
      <c r="DU101" s="892"/>
      <c r="DV101" s="887"/>
      <c r="DW101" s="888"/>
      <c r="DX101" s="888"/>
      <c r="DY101" s="888"/>
      <c r="DZ101" s="889"/>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394</v>
      </c>
      <c r="BR102" s="817" t="s">
        <v>425</v>
      </c>
      <c r="BS102" s="818"/>
      <c r="BT102" s="818"/>
      <c r="BU102" s="818"/>
      <c r="BV102" s="818"/>
      <c r="BW102" s="818"/>
      <c r="BX102" s="818"/>
      <c r="BY102" s="818"/>
      <c r="BZ102" s="818"/>
      <c r="CA102" s="818"/>
      <c r="CB102" s="818"/>
      <c r="CC102" s="818"/>
      <c r="CD102" s="818"/>
      <c r="CE102" s="818"/>
      <c r="CF102" s="818"/>
      <c r="CG102" s="819"/>
      <c r="CH102" s="915"/>
      <c r="CI102" s="916"/>
      <c r="CJ102" s="916"/>
      <c r="CK102" s="916"/>
      <c r="CL102" s="917"/>
      <c r="CM102" s="915"/>
      <c r="CN102" s="916"/>
      <c r="CO102" s="916"/>
      <c r="CP102" s="916"/>
      <c r="CQ102" s="917"/>
      <c r="CR102" s="918">
        <v>5</v>
      </c>
      <c r="CS102" s="880"/>
      <c r="CT102" s="880"/>
      <c r="CU102" s="880"/>
      <c r="CV102" s="919"/>
      <c r="CW102" s="918" t="s">
        <v>596</v>
      </c>
      <c r="CX102" s="880"/>
      <c r="CY102" s="880"/>
      <c r="CZ102" s="880"/>
      <c r="DA102" s="919"/>
      <c r="DB102" s="918">
        <v>947</v>
      </c>
      <c r="DC102" s="880"/>
      <c r="DD102" s="880"/>
      <c r="DE102" s="880"/>
      <c r="DF102" s="919"/>
      <c r="DG102" s="918" t="s">
        <v>532</v>
      </c>
      <c r="DH102" s="880"/>
      <c r="DI102" s="880"/>
      <c r="DJ102" s="880"/>
      <c r="DK102" s="919"/>
      <c r="DL102" s="918" t="s">
        <v>532</v>
      </c>
      <c r="DM102" s="880"/>
      <c r="DN102" s="880"/>
      <c r="DO102" s="880"/>
      <c r="DP102" s="919"/>
      <c r="DQ102" s="918" t="s">
        <v>532</v>
      </c>
      <c r="DR102" s="880"/>
      <c r="DS102" s="880"/>
      <c r="DT102" s="880"/>
      <c r="DU102" s="919"/>
      <c r="DV102" s="817"/>
      <c r="DW102" s="818"/>
      <c r="DX102" s="818"/>
      <c r="DY102" s="818"/>
      <c r="DZ102" s="942"/>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3" t="s">
        <v>426</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4" t="s">
        <v>427</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428</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429</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45" t="s">
        <v>430</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431</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226" customFormat="1" ht="26.25" customHeight="1" x14ac:dyDescent="0.15">
      <c r="A109" s="940" t="s">
        <v>432</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0" t="s">
        <v>433</v>
      </c>
      <c r="AB109" s="921"/>
      <c r="AC109" s="921"/>
      <c r="AD109" s="921"/>
      <c r="AE109" s="922"/>
      <c r="AF109" s="920" t="s">
        <v>434</v>
      </c>
      <c r="AG109" s="921"/>
      <c r="AH109" s="921"/>
      <c r="AI109" s="921"/>
      <c r="AJ109" s="922"/>
      <c r="AK109" s="920" t="s">
        <v>309</v>
      </c>
      <c r="AL109" s="921"/>
      <c r="AM109" s="921"/>
      <c r="AN109" s="921"/>
      <c r="AO109" s="922"/>
      <c r="AP109" s="920" t="s">
        <v>435</v>
      </c>
      <c r="AQ109" s="921"/>
      <c r="AR109" s="921"/>
      <c r="AS109" s="921"/>
      <c r="AT109" s="923"/>
      <c r="AU109" s="940" t="s">
        <v>432</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0" t="s">
        <v>433</v>
      </c>
      <c r="BR109" s="921"/>
      <c r="BS109" s="921"/>
      <c r="BT109" s="921"/>
      <c r="BU109" s="922"/>
      <c r="BV109" s="920" t="s">
        <v>434</v>
      </c>
      <c r="BW109" s="921"/>
      <c r="BX109" s="921"/>
      <c r="BY109" s="921"/>
      <c r="BZ109" s="922"/>
      <c r="CA109" s="920" t="s">
        <v>309</v>
      </c>
      <c r="CB109" s="921"/>
      <c r="CC109" s="921"/>
      <c r="CD109" s="921"/>
      <c r="CE109" s="922"/>
      <c r="CF109" s="941" t="s">
        <v>435</v>
      </c>
      <c r="CG109" s="941"/>
      <c r="CH109" s="941"/>
      <c r="CI109" s="941"/>
      <c r="CJ109" s="941"/>
      <c r="CK109" s="920" t="s">
        <v>436</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0" t="s">
        <v>433</v>
      </c>
      <c r="DH109" s="921"/>
      <c r="DI109" s="921"/>
      <c r="DJ109" s="921"/>
      <c r="DK109" s="922"/>
      <c r="DL109" s="920" t="s">
        <v>434</v>
      </c>
      <c r="DM109" s="921"/>
      <c r="DN109" s="921"/>
      <c r="DO109" s="921"/>
      <c r="DP109" s="922"/>
      <c r="DQ109" s="920" t="s">
        <v>309</v>
      </c>
      <c r="DR109" s="921"/>
      <c r="DS109" s="921"/>
      <c r="DT109" s="921"/>
      <c r="DU109" s="922"/>
      <c r="DV109" s="920" t="s">
        <v>435</v>
      </c>
      <c r="DW109" s="921"/>
      <c r="DX109" s="921"/>
      <c r="DY109" s="921"/>
      <c r="DZ109" s="923"/>
    </row>
    <row r="110" spans="1:131" s="226" customFormat="1" ht="26.25" customHeight="1" x14ac:dyDescent="0.15">
      <c r="A110" s="924" t="s">
        <v>437</v>
      </c>
      <c r="B110" s="925"/>
      <c r="C110" s="925"/>
      <c r="D110" s="925"/>
      <c r="E110" s="925"/>
      <c r="F110" s="925"/>
      <c r="G110" s="925"/>
      <c r="H110" s="925"/>
      <c r="I110" s="925"/>
      <c r="J110" s="925"/>
      <c r="K110" s="925"/>
      <c r="L110" s="925"/>
      <c r="M110" s="925"/>
      <c r="N110" s="925"/>
      <c r="O110" s="925"/>
      <c r="P110" s="925"/>
      <c r="Q110" s="925"/>
      <c r="R110" s="925"/>
      <c r="S110" s="925"/>
      <c r="T110" s="925"/>
      <c r="U110" s="925"/>
      <c r="V110" s="925"/>
      <c r="W110" s="925"/>
      <c r="X110" s="925"/>
      <c r="Y110" s="925"/>
      <c r="Z110" s="926"/>
      <c r="AA110" s="927">
        <v>758392</v>
      </c>
      <c r="AB110" s="928"/>
      <c r="AC110" s="928"/>
      <c r="AD110" s="928"/>
      <c r="AE110" s="929"/>
      <c r="AF110" s="930">
        <v>731645</v>
      </c>
      <c r="AG110" s="928"/>
      <c r="AH110" s="928"/>
      <c r="AI110" s="928"/>
      <c r="AJ110" s="929"/>
      <c r="AK110" s="930">
        <v>752488</v>
      </c>
      <c r="AL110" s="928"/>
      <c r="AM110" s="928"/>
      <c r="AN110" s="928"/>
      <c r="AO110" s="929"/>
      <c r="AP110" s="931">
        <v>6.6</v>
      </c>
      <c r="AQ110" s="932"/>
      <c r="AR110" s="932"/>
      <c r="AS110" s="932"/>
      <c r="AT110" s="933"/>
      <c r="AU110" s="934" t="s">
        <v>73</v>
      </c>
      <c r="AV110" s="935"/>
      <c r="AW110" s="935"/>
      <c r="AX110" s="935"/>
      <c r="AY110" s="935"/>
      <c r="AZ110" s="957" t="s">
        <v>438</v>
      </c>
      <c r="BA110" s="925"/>
      <c r="BB110" s="925"/>
      <c r="BC110" s="925"/>
      <c r="BD110" s="925"/>
      <c r="BE110" s="925"/>
      <c r="BF110" s="925"/>
      <c r="BG110" s="925"/>
      <c r="BH110" s="925"/>
      <c r="BI110" s="925"/>
      <c r="BJ110" s="925"/>
      <c r="BK110" s="925"/>
      <c r="BL110" s="925"/>
      <c r="BM110" s="925"/>
      <c r="BN110" s="925"/>
      <c r="BO110" s="925"/>
      <c r="BP110" s="926"/>
      <c r="BQ110" s="958">
        <v>6994316</v>
      </c>
      <c r="BR110" s="959"/>
      <c r="BS110" s="959"/>
      <c r="BT110" s="959"/>
      <c r="BU110" s="959"/>
      <c r="BV110" s="959">
        <v>7074535</v>
      </c>
      <c r="BW110" s="959"/>
      <c r="BX110" s="959"/>
      <c r="BY110" s="959"/>
      <c r="BZ110" s="959"/>
      <c r="CA110" s="959">
        <v>6598451</v>
      </c>
      <c r="CB110" s="959"/>
      <c r="CC110" s="959"/>
      <c r="CD110" s="959"/>
      <c r="CE110" s="959"/>
      <c r="CF110" s="972">
        <v>57.8</v>
      </c>
      <c r="CG110" s="973"/>
      <c r="CH110" s="973"/>
      <c r="CI110" s="973"/>
      <c r="CJ110" s="973"/>
      <c r="CK110" s="974" t="s">
        <v>439</v>
      </c>
      <c r="CL110" s="975"/>
      <c r="CM110" s="957" t="s">
        <v>440</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58" t="s">
        <v>441</v>
      </c>
      <c r="DH110" s="959"/>
      <c r="DI110" s="959"/>
      <c r="DJ110" s="959"/>
      <c r="DK110" s="959"/>
      <c r="DL110" s="959" t="s">
        <v>441</v>
      </c>
      <c r="DM110" s="959"/>
      <c r="DN110" s="959"/>
      <c r="DO110" s="959"/>
      <c r="DP110" s="959"/>
      <c r="DQ110" s="959" t="s">
        <v>442</v>
      </c>
      <c r="DR110" s="959"/>
      <c r="DS110" s="959"/>
      <c r="DT110" s="959"/>
      <c r="DU110" s="959"/>
      <c r="DV110" s="960" t="s">
        <v>441</v>
      </c>
      <c r="DW110" s="960"/>
      <c r="DX110" s="960"/>
      <c r="DY110" s="960"/>
      <c r="DZ110" s="961"/>
    </row>
    <row r="111" spans="1:131" s="226" customFormat="1" ht="26.25" customHeight="1" x14ac:dyDescent="0.15">
      <c r="A111" s="962" t="s">
        <v>443</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129</v>
      </c>
      <c r="AB111" s="966"/>
      <c r="AC111" s="966"/>
      <c r="AD111" s="966"/>
      <c r="AE111" s="967"/>
      <c r="AF111" s="968" t="s">
        <v>129</v>
      </c>
      <c r="AG111" s="966"/>
      <c r="AH111" s="966"/>
      <c r="AI111" s="966"/>
      <c r="AJ111" s="967"/>
      <c r="AK111" s="968" t="s">
        <v>441</v>
      </c>
      <c r="AL111" s="966"/>
      <c r="AM111" s="966"/>
      <c r="AN111" s="966"/>
      <c r="AO111" s="967"/>
      <c r="AP111" s="969" t="s">
        <v>129</v>
      </c>
      <c r="AQ111" s="970"/>
      <c r="AR111" s="970"/>
      <c r="AS111" s="970"/>
      <c r="AT111" s="971"/>
      <c r="AU111" s="936"/>
      <c r="AV111" s="937"/>
      <c r="AW111" s="937"/>
      <c r="AX111" s="937"/>
      <c r="AY111" s="937"/>
      <c r="AZ111" s="950" t="s">
        <v>444</v>
      </c>
      <c r="BA111" s="951"/>
      <c r="BB111" s="951"/>
      <c r="BC111" s="951"/>
      <c r="BD111" s="951"/>
      <c r="BE111" s="951"/>
      <c r="BF111" s="951"/>
      <c r="BG111" s="951"/>
      <c r="BH111" s="951"/>
      <c r="BI111" s="951"/>
      <c r="BJ111" s="951"/>
      <c r="BK111" s="951"/>
      <c r="BL111" s="951"/>
      <c r="BM111" s="951"/>
      <c r="BN111" s="951"/>
      <c r="BO111" s="951"/>
      <c r="BP111" s="952"/>
      <c r="BQ111" s="953">
        <v>931218</v>
      </c>
      <c r="BR111" s="954"/>
      <c r="BS111" s="954"/>
      <c r="BT111" s="954"/>
      <c r="BU111" s="954"/>
      <c r="BV111" s="954">
        <v>981180</v>
      </c>
      <c r="BW111" s="954"/>
      <c r="BX111" s="954"/>
      <c r="BY111" s="954"/>
      <c r="BZ111" s="954"/>
      <c r="CA111" s="954">
        <v>998895</v>
      </c>
      <c r="CB111" s="954"/>
      <c r="CC111" s="954"/>
      <c r="CD111" s="954"/>
      <c r="CE111" s="954"/>
      <c r="CF111" s="948">
        <v>8.8000000000000007</v>
      </c>
      <c r="CG111" s="949"/>
      <c r="CH111" s="949"/>
      <c r="CI111" s="949"/>
      <c r="CJ111" s="949"/>
      <c r="CK111" s="976"/>
      <c r="CL111" s="977"/>
      <c r="CM111" s="950" t="s">
        <v>445</v>
      </c>
      <c r="CN111" s="951"/>
      <c r="CO111" s="951"/>
      <c r="CP111" s="951"/>
      <c r="CQ111" s="951"/>
      <c r="CR111" s="951"/>
      <c r="CS111" s="951"/>
      <c r="CT111" s="951"/>
      <c r="CU111" s="951"/>
      <c r="CV111" s="951"/>
      <c r="CW111" s="951"/>
      <c r="CX111" s="951"/>
      <c r="CY111" s="951"/>
      <c r="CZ111" s="951"/>
      <c r="DA111" s="951"/>
      <c r="DB111" s="951"/>
      <c r="DC111" s="951"/>
      <c r="DD111" s="951"/>
      <c r="DE111" s="951"/>
      <c r="DF111" s="952"/>
      <c r="DG111" s="953" t="s">
        <v>414</v>
      </c>
      <c r="DH111" s="954"/>
      <c r="DI111" s="954"/>
      <c r="DJ111" s="954"/>
      <c r="DK111" s="954"/>
      <c r="DL111" s="954" t="s">
        <v>441</v>
      </c>
      <c r="DM111" s="954"/>
      <c r="DN111" s="954"/>
      <c r="DO111" s="954"/>
      <c r="DP111" s="954"/>
      <c r="DQ111" s="954" t="s">
        <v>441</v>
      </c>
      <c r="DR111" s="954"/>
      <c r="DS111" s="954"/>
      <c r="DT111" s="954"/>
      <c r="DU111" s="954"/>
      <c r="DV111" s="955" t="s">
        <v>441</v>
      </c>
      <c r="DW111" s="955"/>
      <c r="DX111" s="955"/>
      <c r="DY111" s="955"/>
      <c r="DZ111" s="956"/>
    </row>
    <row r="112" spans="1:131" s="226" customFormat="1" ht="26.25" customHeight="1" x14ac:dyDescent="0.15">
      <c r="A112" s="980" t="s">
        <v>446</v>
      </c>
      <c r="B112" s="981"/>
      <c r="C112" s="951" t="s">
        <v>447</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86" t="s">
        <v>129</v>
      </c>
      <c r="AB112" s="987"/>
      <c r="AC112" s="987"/>
      <c r="AD112" s="987"/>
      <c r="AE112" s="988"/>
      <c r="AF112" s="989" t="s">
        <v>129</v>
      </c>
      <c r="AG112" s="987"/>
      <c r="AH112" s="987"/>
      <c r="AI112" s="987"/>
      <c r="AJ112" s="988"/>
      <c r="AK112" s="989" t="s">
        <v>441</v>
      </c>
      <c r="AL112" s="987"/>
      <c r="AM112" s="987"/>
      <c r="AN112" s="987"/>
      <c r="AO112" s="988"/>
      <c r="AP112" s="990" t="s">
        <v>441</v>
      </c>
      <c r="AQ112" s="991"/>
      <c r="AR112" s="991"/>
      <c r="AS112" s="991"/>
      <c r="AT112" s="992"/>
      <c r="AU112" s="936"/>
      <c r="AV112" s="937"/>
      <c r="AW112" s="937"/>
      <c r="AX112" s="937"/>
      <c r="AY112" s="937"/>
      <c r="AZ112" s="950" t="s">
        <v>448</v>
      </c>
      <c r="BA112" s="951"/>
      <c r="BB112" s="951"/>
      <c r="BC112" s="951"/>
      <c r="BD112" s="951"/>
      <c r="BE112" s="951"/>
      <c r="BF112" s="951"/>
      <c r="BG112" s="951"/>
      <c r="BH112" s="951"/>
      <c r="BI112" s="951"/>
      <c r="BJ112" s="951"/>
      <c r="BK112" s="951"/>
      <c r="BL112" s="951"/>
      <c r="BM112" s="951"/>
      <c r="BN112" s="951"/>
      <c r="BO112" s="951"/>
      <c r="BP112" s="952"/>
      <c r="BQ112" s="953">
        <v>1626408</v>
      </c>
      <c r="BR112" s="954"/>
      <c r="BS112" s="954"/>
      <c r="BT112" s="954"/>
      <c r="BU112" s="954"/>
      <c r="BV112" s="954">
        <v>1376673</v>
      </c>
      <c r="BW112" s="954"/>
      <c r="BX112" s="954"/>
      <c r="BY112" s="954"/>
      <c r="BZ112" s="954"/>
      <c r="CA112" s="954">
        <v>1108451</v>
      </c>
      <c r="CB112" s="954"/>
      <c r="CC112" s="954"/>
      <c r="CD112" s="954"/>
      <c r="CE112" s="954"/>
      <c r="CF112" s="948">
        <v>9.6999999999999993</v>
      </c>
      <c r="CG112" s="949"/>
      <c r="CH112" s="949"/>
      <c r="CI112" s="949"/>
      <c r="CJ112" s="949"/>
      <c r="CK112" s="976"/>
      <c r="CL112" s="977"/>
      <c r="CM112" s="950" t="s">
        <v>449</v>
      </c>
      <c r="CN112" s="951"/>
      <c r="CO112" s="951"/>
      <c r="CP112" s="951"/>
      <c r="CQ112" s="951"/>
      <c r="CR112" s="951"/>
      <c r="CS112" s="951"/>
      <c r="CT112" s="951"/>
      <c r="CU112" s="951"/>
      <c r="CV112" s="951"/>
      <c r="CW112" s="951"/>
      <c r="CX112" s="951"/>
      <c r="CY112" s="951"/>
      <c r="CZ112" s="951"/>
      <c r="DA112" s="951"/>
      <c r="DB112" s="951"/>
      <c r="DC112" s="951"/>
      <c r="DD112" s="951"/>
      <c r="DE112" s="951"/>
      <c r="DF112" s="952"/>
      <c r="DG112" s="953" t="s">
        <v>441</v>
      </c>
      <c r="DH112" s="954"/>
      <c r="DI112" s="954"/>
      <c r="DJ112" s="954"/>
      <c r="DK112" s="954"/>
      <c r="DL112" s="954" t="s">
        <v>441</v>
      </c>
      <c r="DM112" s="954"/>
      <c r="DN112" s="954"/>
      <c r="DO112" s="954"/>
      <c r="DP112" s="954"/>
      <c r="DQ112" s="954" t="s">
        <v>414</v>
      </c>
      <c r="DR112" s="954"/>
      <c r="DS112" s="954"/>
      <c r="DT112" s="954"/>
      <c r="DU112" s="954"/>
      <c r="DV112" s="955" t="s">
        <v>414</v>
      </c>
      <c r="DW112" s="955"/>
      <c r="DX112" s="955"/>
      <c r="DY112" s="955"/>
      <c r="DZ112" s="956"/>
    </row>
    <row r="113" spans="1:130" s="226" customFormat="1" ht="26.25" customHeight="1" x14ac:dyDescent="0.15">
      <c r="A113" s="982"/>
      <c r="B113" s="983"/>
      <c r="C113" s="951" t="s">
        <v>450</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65">
        <v>60861</v>
      </c>
      <c r="AB113" s="966"/>
      <c r="AC113" s="966"/>
      <c r="AD113" s="966"/>
      <c r="AE113" s="967"/>
      <c r="AF113" s="968">
        <v>196225</v>
      </c>
      <c r="AG113" s="966"/>
      <c r="AH113" s="966"/>
      <c r="AI113" s="966"/>
      <c r="AJ113" s="967"/>
      <c r="AK113" s="968">
        <v>198718</v>
      </c>
      <c r="AL113" s="966"/>
      <c r="AM113" s="966"/>
      <c r="AN113" s="966"/>
      <c r="AO113" s="967"/>
      <c r="AP113" s="969">
        <v>1.7</v>
      </c>
      <c r="AQ113" s="970"/>
      <c r="AR113" s="970"/>
      <c r="AS113" s="970"/>
      <c r="AT113" s="971"/>
      <c r="AU113" s="936"/>
      <c r="AV113" s="937"/>
      <c r="AW113" s="937"/>
      <c r="AX113" s="937"/>
      <c r="AY113" s="937"/>
      <c r="AZ113" s="950" t="s">
        <v>451</v>
      </c>
      <c r="BA113" s="951"/>
      <c r="BB113" s="951"/>
      <c r="BC113" s="951"/>
      <c r="BD113" s="951"/>
      <c r="BE113" s="951"/>
      <c r="BF113" s="951"/>
      <c r="BG113" s="951"/>
      <c r="BH113" s="951"/>
      <c r="BI113" s="951"/>
      <c r="BJ113" s="951"/>
      <c r="BK113" s="951"/>
      <c r="BL113" s="951"/>
      <c r="BM113" s="951"/>
      <c r="BN113" s="951"/>
      <c r="BO113" s="951"/>
      <c r="BP113" s="952"/>
      <c r="BQ113" s="953">
        <v>2085573</v>
      </c>
      <c r="BR113" s="954"/>
      <c r="BS113" s="954"/>
      <c r="BT113" s="954"/>
      <c r="BU113" s="954"/>
      <c r="BV113" s="954">
        <v>1854660</v>
      </c>
      <c r="BW113" s="954"/>
      <c r="BX113" s="954"/>
      <c r="BY113" s="954"/>
      <c r="BZ113" s="954"/>
      <c r="CA113" s="954">
        <v>1697654</v>
      </c>
      <c r="CB113" s="954"/>
      <c r="CC113" s="954"/>
      <c r="CD113" s="954"/>
      <c r="CE113" s="954"/>
      <c r="CF113" s="948">
        <v>14.9</v>
      </c>
      <c r="CG113" s="949"/>
      <c r="CH113" s="949"/>
      <c r="CI113" s="949"/>
      <c r="CJ113" s="949"/>
      <c r="CK113" s="976"/>
      <c r="CL113" s="977"/>
      <c r="CM113" s="950" t="s">
        <v>452</v>
      </c>
      <c r="CN113" s="951"/>
      <c r="CO113" s="951"/>
      <c r="CP113" s="951"/>
      <c r="CQ113" s="951"/>
      <c r="CR113" s="951"/>
      <c r="CS113" s="951"/>
      <c r="CT113" s="951"/>
      <c r="CU113" s="951"/>
      <c r="CV113" s="951"/>
      <c r="CW113" s="951"/>
      <c r="CX113" s="951"/>
      <c r="CY113" s="951"/>
      <c r="CZ113" s="951"/>
      <c r="DA113" s="951"/>
      <c r="DB113" s="951"/>
      <c r="DC113" s="951"/>
      <c r="DD113" s="951"/>
      <c r="DE113" s="951"/>
      <c r="DF113" s="952"/>
      <c r="DG113" s="986" t="s">
        <v>441</v>
      </c>
      <c r="DH113" s="987"/>
      <c r="DI113" s="987"/>
      <c r="DJ113" s="987"/>
      <c r="DK113" s="988"/>
      <c r="DL113" s="989" t="s">
        <v>129</v>
      </c>
      <c r="DM113" s="987"/>
      <c r="DN113" s="987"/>
      <c r="DO113" s="987"/>
      <c r="DP113" s="988"/>
      <c r="DQ113" s="989" t="s">
        <v>414</v>
      </c>
      <c r="DR113" s="987"/>
      <c r="DS113" s="987"/>
      <c r="DT113" s="987"/>
      <c r="DU113" s="988"/>
      <c r="DV113" s="990" t="s">
        <v>441</v>
      </c>
      <c r="DW113" s="991"/>
      <c r="DX113" s="991"/>
      <c r="DY113" s="991"/>
      <c r="DZ113" s="992"/>
    </row>
    <row r="114" spans="1:130" s="226" customFormat="1" ht="26.25" customHeight="1" x14ac:dyDescent="0.15">
      <c r="A114" s="982"/>
      <c r="B114" s="983"/>
      <c r="C114" s="951" t="s">
        <v>453</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86">
        <v>247982</v>
      </c>
      <c r="AB114" s="987"/>
      <c r="AC114" s="987"/>
      <c r="AD114" s="987"/>
      <c r="AE114" s="988"/>
      <c r="AF114" s="989">
        <v>253470</v>
      </c>
      <c r="AG114" s="987"/>
      <c r="AH114" s="987"/>
      <c r="AI114" s="987"/>
      <c r="AJ114" s="988"/>
      <c r="AK114" s="989">
        <v>225248</v>
      </c>
      <c r="AL114" s="987"/>
      <c r="AM114" s="987"/>
      <c r="AN114" s="987"/>
      <c r="AO114" s="988"/>
      <c r="AP114" s="990">
        <v>2</v>
      </c>
      <c r="AQ114" s="991"/>
      <c r="AR114" s="991"/>
      <c r="AS114" s="991"/>
      <c r="AT114" s="992"/>
      <c r="AU114" s="936"/>
      <c r="AV114" s="937"/>
      <c r="AW114" s="937"/>
      <c r="AX114" s="937"/>
      <c r="AY114" s="937"/>
      <c r="AZ114" s="950" t="s">
        <v>454</v>
      </c>
      <c r="BA114" s="951"/>
      <c r="BB114" s="951"/>
      <c r="BC114" s="951"/>
      <c r="BD114" s="951"/>
      <c r="BE114" s="951"/>
      <c r="BF114" s="951"/>
      <c r="BG114" s="951"/>
      <c r="BH114" s="951"/>
      <c r="BI114" s="951"/>
      <c r="BJ114" s="951"/>
      <c r="BK114" s="951"/>
      <c r="BL114" s="951"/>
      <c r="BM114" s="951"/>
      <c r="BN114" s="951"/>
      <c r="BO114" s="951"/>
      <c r="BP114" s="952"/>
      <c r="BQ114" s="953">
        <v>3207570</v>
      </c>
      <c r="BR114" s="954"/>
      <c r="BS114" s="954"/>
      <c r="BT114" s="954"/>
      <c r="BU114" s="954"/>
      <c r="BV114" s="954">
        <v>3170147</v>
      </c>
      <c r="BW114" s="954"/>
      <c r="BX114" s="954"/>
      <c r="BY114" s="954"/>
      <c r="BZ114" s="954"/>
      <c r="CA114" s="954">
        <v>3153853</v>
      </c>
      <c r="CB114" s="954"/>
      <c r="CC114" s="954"/>
      <c r="CD114" s="954"/>
      <c r="CE114" s="954"/>
      <c r="CF114" s="948">
        <v>27.6</v>
      </c>
      <c r="CG114" s="949"/>
      <c r="CH114" s="949"/>
      <c r="CI114" s="949"/>
      <c r="CJ114" s="949"/>
      <c r="CK114" s="976"/>
      <c r="CL114" s="977"/>
      <c r="CM114" s="950" t="s">
        <v>455</v>
      </c>
      <c r="CN114" s="951"/>
      <c r="CO114" s="951"/>
      <c r="CP114" s="951"/>
      <c r="CQ114" s="951"/>
      <c r="CR114" s="951"/>
      <c r="CS114" s="951"/>
      <c r="CT114" s="951"/>
      <c r="CU114" s="951"/>
      <c r="CV114" s="951"/>
      <c r="CW114" s="951"/>
      <c r="CX114" s="951"/>
      <c r="CY114" s="951"/>
      <c r="CZ114" s="951"/>
      <c r="DA114" s="951"/>
      <c r="DB114" s="951"/>
      <c r="DC114" s="951"/>
      <c r="DD114" s="951"/>
      <c r="DE114" s="951"/>
      <c r="DF114" s="952"/>
      <c r="DG114" s="986" t="s">
        <v>441</v>
      </c>
      <c r="DH114" s="987"/>
      <c r="DI114" s="987"/>
      <c r="DJ114" s="987"/>
      <c r="DK114" s="988"/>
      <c r="DL114" s="989" t="s">
        <v>441</v>
      </c>
      <c r="DM114" s="987"/>
      <c r="DN114" s="987"/>
      <c r="DO114" s="987"/>
      <c r="DP114" s="988"/>
      <c r="DQ114" s="989" t="s">
        <v>442</v>
      </c>
      <c r="DR114" s="987"/>
      <c r="DS114" s="987"/>
      <c r="DT114" s="987"/>
      <c r="DU114" s="988"/>
      <c r="DV114" s="990" t="s">
        <v>441</v>
      </c>
      <c r="DW114" s="991"/>
      <c r="DX114" s="991"/>
      <c r="DY114" s="991"/>
      <c r="DZ114" s="992"/>
    </row>
    <row r="115" spans="1:130" s="226" customFormat="1" ht="26.25" customHeight="1" x14ac:dyDescent="0.15">
      <c r="A115" s="982"/>
      <c r="B115" s="983"/>
      <c r="C115" s="951" t="s">
        <v>456</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65">
        <v>14931</v>
      </c>
      <c r="AB115" s="966"/>
      <c r="AC115" s="966"/>
      <c r="AD115" s="966"/>
      <c r="AE115" s="967"/>
      <c r="AF115" s="968">
        <v>12114</v>
      </c>
      <c r="AG115" s="966"/>
      <c r="AH115" s="966"/>
      <c r="AI115" s="966"/>
      <c r="AJ115" s="967"/>
      <c r="AK115" s="968">
        <v>12114</v>
      </c>
      <c r="AL115" s="966"/>
      <c r="AM115" s="966"/>
      <c r="AN115" s="966"/>
      <c r="AO115" s="967"/>
      <c r="AP115" s="969">
        <v>0.1</v>
      </c>
      <c r="AQ115" s="970"/>
      <c r="AR115" s="970"/>
      <c r="AS115" s="970"/>
      <c r="AT115" s="971"/>
      <c r="AU115" s="936"/>
      <c r="AV115" s="937"/>
      <c r="AW115" s="937"/>
      <c r="AX115" s="937"/>
      <c r="AY115" s="937"/>
      <c r="AZ115" s="950" t="s">
        <v>457</v>
      </c>
      <c r="BA115" s="951"/>
      <c r="BB115" s="951"/>
      <c r="BC115" s="951"/>
      <c r="BD115" s="951"/>
      <c r="BE115" s="951"/>
      <c r="BF115" s="951"/>
      <c r="BG115" s="951"/>
      <c r="BH115" s="951"/>
      <c r="BI115" s="951"/>
      <c r="BJ115" s="951"/>
      <c r="BK115" s="951"/>
      <c r="BL115" s="951"/>
      <c r="BM115" s="951"/>
      <c r="BN115" s="951"/>
      <c r="BO115" s="951"/>
      <c r="BP115" s="952"/>
      <c r="BQ115" s="953" t="s">
        <v>441</v>
      </c>
      <c r="BR115" s="954"/>
      <c r="BS115" s="954"/>
      <c r="BT115" s="954"/>
      <c r="BU115" s="954"/>
      <c r="BV115" s="954" t="s">
        <v>441</v>
      </c>
      <c r="BW115" s="954"/>
      <c r="BX115" s="954"/>
      <c r="BY115" s="954"/>
      <c r="BZ115" s="954"/>
      <c r="CA115" s="954" t="s">
        <v>414</v>
      </c>
      <c r="CB115" s="954"/>
      <c r="CC115" s="954"/>
      <c r="CD115" s="954"/>
      <c r="CE115" s="954"/>
      <c r="CF115" s="948" t="s">
        <v>441</v>
      </c>
      <c r="CG115" s="949"/>
      <c r="CH115" s="949"/>
      <c r="CI115" s="949"/>
      <c r="CJ115" s="949"/>
      <c r="CK115" s="976"/>
      <c r="CL115" s="977"/>
      <c r="CM115" s="950" t="s">
        <v>458</v>
      </c>
      <c r="CN115" s="951"/>
      <c r="CO115" s="951"/>
      <c r="CP115" s="951"/>
      <c r="CQ115" s="951"/>
      <c r="CR115" s="951"/>
      <c r="CS115" s="951"/>
      <c r="CT115" s="951"/>
      <c r="CU115" s="951"/>
      <c r="CV115" s="951"/>
      <c r="CW115" s="951"/>
      <c r="CX115" s="951"/>
      <c r="CY115" s="951"/>
      <c r="CZ115" s="951"/>
      <c r="DA115" s="951"/>
      <c r="DB115" s="951"/>
      <c r="DC115" s="951"/>
      <c r="DD115" s="951"/>
      <c r="DE115" s="951"/>
      <c r="DF115" s="952"/>
      <c r="DG115" s="986">
        <v>878048</v>
      </c>
      <c r="DH115" s="987"/>
      <c r="DI115" s="987"/>
      <c r="DJ115" s="987"/>
      <c r="DK115" s="988"/>
      <c r="DL115" s="989">
        <v>940124</v>
      </c>
      <c r="DM115" s="987"/>
      <c r="DN115" s="987"/>
      <c r="DO115" s="987"/>
      <c r="DP115" s="988"/>
      <c r="DQ115" s="989">
        <v>969953</v>
      </c>
      <c r="DR115" s="987"/>
      <c r="DS115" s="987"/>
      <c r="DT115" s="987"/>
      <c r="DU115" s="988"/>
      <c r="DV115" s="990">
        <v>8.5</v>
      </c>
      <c r="DW115" s="991"/>
      <c r="DX115" s="991"/>
      <c r="DY115" s="991"/>
      <c r="DZ115" s="992"/>
    </row>
    <row r="116" spans="1:130" s="226" customFormat="1" ht="26.25" customHeight="1" x14ac:dyDescent="0.15">
      <c r="A116" s="984"/>
      <c r="B116" s="985"/>
      <c r="C116" s="993" t="s">
        <v>459</v>
      </c>
      <c r="D116" s="993"/>
      <c r="E116" s="993"/>
      <c r="F116" s="993"/>
      <c r="G116" s="993"/>
      <c r="H116" s="993"/>
      <c r="I116" s="993"/>
      <c r="J116" s="993"/>
      <c r="K116" s="993"/>
      <c r="L116" s="993"/>
      <c r="M116" s="993"/>
      <c r="N116" s="993"/>
      <c r="O116" s="993"/>
      <c r="P116" s="993"/>
      <c r="Q116" s="993"/>
      <c r="R116" s="993"/>
      <c r="S116" s="993"/>
      <c r="T116" s="993"/>
      <c r="U116" s="993"/>
      <c r="V116" s="993"/>
      <c r="W116" s="993"/>
      <c r="X116" s="993"/>
      <c r="Y116" s="993"/>
      <c r="Z116" s="994"/>
      <c r="AA116" s="986" t="s">
        <v>441</v>
      </c>
      <c r="AB116" s="987"/>
      <c r="AC116" s="987"/>
      <c r="AD116" s="987"/>
      <c r="AE116" s="988"/>
      <c r="AF116" s="989" t="s">
        <v>441</v>
      </c>
      <c r="AG116" s="987"/>
      <c r="AH116" s="987"/>
      <c r="AI116" s="987"/>
      <c r="AJ116" s="988"/>
      <c r="AK116" s="989" t="s">
        <v>441</v>
      </c>
      <c r="AL116" s="987"/>
      <c r="AM116" s="987"/>
      <c r="AN116" s="987"/>
      <c r="AO116" s="988"/>
      <c r="AP116" s="990" t="s">
        <v>441</v>
      </c>
      <c r="AQ116" s="991"/>
      <c r="AR116" s="991"/>
      <c r="AS116" s="991"/>
      <c r="AT116" s="992"/>
      <c r="AU116" s="936"/>
      <c r="AV116" s="937"/>
      <c r="AW116" s="937"/>
      <c r="AX116" s="937"/>
      <c r="AY116" s="937"/>
      <c r="AZ116" s="995" t="s">
        <v>460</v>
      </c>
      <c r="BA116" s="996"/>
      <c r="BB116" s="996"/>
      <c r="BC116" s="996"/>
      <c r="BD116" s="996"/>
      <c r="BE116" s="996"/>
      <c r="BF116" s="996"/>
      <c r="BG116" s="996"/>
      <c r="BH116" s="996"/>
      <c r="BI116" s="996"/>
      <c r="BJ116" s="996"/>
      <c r="BK116" s="996"/>
      <c r="BL116" s="996"/>
      <c r="BM116" s="996"/>
      <c r="BN116" s="996"/>
      <c r="BO116" s="996"/>
      <c r="BP116" s="997"/>
      <c r="BQ116" s="953" t="s">
        <v>442</v>
      </c>
      <c r="BR116" s="954"/>
      <c r="BS116" s="954"/>
      <c r="BT116" s="954"/>
      <c r="BU116" s="954"/>
      <c r="BV116" s="954" t="s">
        <v>442</v>
      </c>
      <c r="BW116" s="954"/>
      <c r="BX116" s="954"/>
      <c r="BY116" s="954"/>
      <c r="BZ116" s="954"/>
      <c r="CA116" s="954" t="s">
        <v>129</v>
      </c>
      <c r="CB116" s="954"/>
      <c r="CC116" s="954"/>
      <c r="CD116" s="954"/>
      <c r="CE116" s="954"/>
      <c r="CF116" s="948" t="s">
        <v>129</v>
      </c>
      <c r="CG116" s="949"/>
      <c r="CH116" s="949"/>
      <c r="CI116" s="949"/>
      <c r="CJ116" s="949"/>
      <c r="CK116" s="976"/>
      <c r="CL116" s="977"/>
      <c r="CM116" s="950" t="s">
        <v>461</v>
      </c>
      <c r="CN116" s="951"/>
      <c r="CO116" s="951"/>
      <c r="CP116" s="951"/>
      <c r="CQ116" s="951"/>
      <c r="CR116" s="951"/>
      <c r="CS116" s="951"/>
      <c r="CT116" s="951"/>
      <c r="CU116" s="951"/>
      <c r="CV116" s="951"/>
      <c r="CW116" s="951"/>
      <c r="CX116" s="951"/>
      <c r="CY116" s="951"/>
      <c r="CZ116" s="951"/>
      <c r="DA116" s="951"/>
      <c r="DB116" s="951"/>
      <c r="DC116" s="951"/>
      <c r="DD116" s="951"/>
      <c r="DE116" s="951"/>
      <c r="DF116" s="952"/>
      <c r="DG116" s="986">
        <v>53170</v>
      </c>
      <c r="DH116" s="987"/>
      <c r="DI116" s="987"/>
      <c r="DJ116" s="987"/>
      <c r="DK116" s="988"/>
      <c r="DL116" s="989">
        <v>41056</v>
      </c>
      <c r="DM116" s="987"/>
      <c r="DN116" s="987"/>
      <c r="DO116" s="987"/>
      <c r="DP116" s="988"/>
      <c r="DQ116" s="989">
        <v>28942</v>
      </c>
      <c r="DR116" s="987"/>
      <c r="DS116" s="987"/>
      <c r="DT116" s="987"/>
      <c r="DU116" s="988"/>
      <c r="DV116" s="990">
        <v>0.3</v>
      </c>
      <c r="DW116" s="991"/>
      <c r="DX116" s="991"/>
      <c r="DY116" s="991"/>
      <c r="DZ116" s="992"/>
    </row>
    <row r="117" spans="1:130" s="226" customFormat="1" ht="26.25" customHeight="1" x14ac:dyDescent="0.15">
      <c r="A117" s="940" t="s">
        <v>190</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1005" t="s">
        <v>462</v>
      </c>
      <c r="Z117" s="922"/>
      <c r="AA117" s="1006">
        <v>1082166</v>
      </c>
      <c r="AB117" s="1007"/>
      <c r="AC117" s="1007"/>
      <c r="AD117" s="1007"/>
      <c r="AE117" s="1008"/>
      <c r="AF117" s="1009">
        <v>1193454</v>
      </c>
      <c r="AG117" s="1007"/>
      <c r="AH117" s="1007"/>
      <c r="AI117" s="1007"/>
      <c r="AJ117" s="1008"/>
      <c r="AK117" s="1009">
        <v>1188568</v>
      </c>
      <c r="AL117" s="1007"/>
      <c r="AM117" s="1007"/>
      <c r="AN117" s="1007"/>
      <c r="AO117" s="1008"/>
      <c r="AP117" s="1010"/>
      <c r="AQ117" s="1011"/>
      <c r="AR117" s="1011"/>
      <c r="AS117" s="1011"/>
      <c r="AT117" s="1012"/>
      <c r="AU117" s="936"/>
      <c r="AV117" s="937"/>
      <c r="AW117" s="937"/>
      <c r="AX117" s="937"/>
      <c r="AY117" s="937"/>
      <c r="AZ117" s="1002" t="s">
        <v>463</v>
      </c>
      <c r="BA117" s="1003"/>
      <c r="BB117" s="1003"/>
      <c r="BC117" s="1003"/>
      <c r="BD117" s="1003"/>
      <c r="BE117" s="1003"/>
      <c r="BF117" s="1003"/>
      <c r="BG117" s="1003"/>
      <c r="BH117" s="1003"/>
      <c r="BI117" s="1003"/>
      <c r="BJ117" s="1003"/>
      <c r="BK117" s="1003"/>
      <c r="BL117" s="1003"/>
      <c r="BM117" s="1003"/>
      <c r="BN117" s="1003"/>
      <c r="BO117" s="1003"/>
      <c r="BP117" s="1004"/>
      <c r="BQ117" s="953" t="s">
        <v>414</v>
      </c>
      <c r="BR117" s="954"/>
      <c r="BS117" s="954"/>
      <c r="BT117" s="954"/>
      <c r="BU117" s="954"/>
      <c r="BV117" s="954" t="s">
        <v>129</v>
      </c>
      <c r="BW117" s="954"/>
      <c r="BX117" s="954"/>
      <c r="BY117" s="954"/>
      <c r="BZ117" s="954"/>
      <c r="CA117" s="954" t="s">
        <v>441</v>
      </c>
      <c r="CB117" s="954"/>
      <c r="CC117" s="954"/>
      <c r="CD117" s="954"/>
      <c r="CE117" s="954"/>
      <c r="CF117" s="948" t="s">
        <v>442</v>
      </c>
      <c r="CG117" s="949"/>
      <c r="CH117" s="949"/>
      <c r="CI117" s="949"/>
      <c r="CJ117" s="949"/>
      <c r="CK117" s="976"/>
      <c r="CL117" s="977"/>
      <c r="CM117" s="950" t="s">
        <v>464</v>
      </c>
      <c r="CN117" s="951"/>
      <c r="CO117" s="951"/>
      <c r="CP117" s="951"/>
      <c r="CQ117" s="951"/>
      <c r="CR117" s="951"/>
      <c r="CS117" s="951"/>
      <c r="CT117" s="951"/>
      <c r="CU117" s="951"/>
      <c r="CV117" s="951"/>
      <c r="CW117" s="951"/>
      <c r="CX117" s="951"/>
      <c r="CY117" s="951"/>
      <c r="CZ117" s="951"/>
      <c r="DA117" s="951"/>
      <c r="DB117" s="951"/>
      <c r="DC117" s="951"/>
      <c r="DD117" s="951"/>
      <c r="DE117" s="951"/>
      <c r="DF117" s="952"/>
      <c r="DG117" s="986" t="s">
        <v>414</v>
      </c>
      <c r="DH117" s="987"/>
      <c r="DI117" s="987"/>
      <c r="DJ117" s="987"/>
      <c r="DK117" s="988"/>
      <c r="DL117" s="989" t="s">
        <v>414</v>
      </c>
      <c r="DM117" s="987"/>
      <c r="DN117" s="987"/>
      <c r="DO117" s="987"/>
      <c r="DP117" s="988"/>
      <c r="DQ117" s="989" t="s">
        <v>441</v>
      </c>
      <c r="DR117" s="987"/>
      <c r="DS117" s="987"/>
      <c r="DT117" s="987"/>
      <c r="DU117" s="988"/>
      <c r="DV117" s="990" t="s">
        <v>414</v>
      </c>
      <c r="DW117" s="991"/>
      <c r="DX117" s="991"/>
      <c r="DY117" s="991"/>
      <c r="DZ117" s="992"/>
    </row>
    <row r="118" spans="1:130" s="226" customFormat="1" ht="26.25" customHeight="1" x14ac:dyDescent="0.15">
      <c r="A118" s="940" t="s">
        <v>436</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0" t="s">
        <v>433</v>
      </c>
      <c r="AB118" s="921"/>
      <c r="AC118" s="921"/>
      <c r="AD118" s="921"/>
      <c r="AE118" s="922"/>
      <c r="AF118" s="920" t="s">
        <v>434</v>
      </c>
      <c r="AG118" s="921"/>
      <c r="AH118" s="921"/>
      <c r="AI118" s="921"/>
      <c r="AJ118" s="922"/>
      <c r="AK118" s="920" t="s">
        <v>309</v>
      </c>
      <c r="AL118" s="921"/>
      <c r="AM118" s="921"/>
      <c r="AN118" s="921"/>
      <c r="AO118" s="922"/>
      <c r="AP118" s="998" t="s">
        <v>435</v>
      </c>
      <c r="AQ118" s="999"/>
      <c r="AR118" s="999"/>
      <c r="AS118" s="999"/>
      <c r="AT118" s="1000"/>
      <c r="AU118" s="936"/>
      <c r="AV118" s="937"/>
      <c r="AW118" s="937"/>
      <c r="AX118" s="937"/>
      <c r="AY118" s="937"/>
      <c r="AZ118" s="1001" t="s">
        <v>465</v>
      </c>
      <c r="BA118" s="993"/>
      <c r="BB118" s="993"/>
      <c r="BC118" s="993"/>
      <c r="BD118" s="993"/>
      <c r="BE118" s="993"/>
      <c r="BF118" s="993"/>
      <c r="BG118" s="993"/>
      <c r="BH118" s="993"/>
      <c r="BI118" s="993"/>
      <c r="BJ118" s="993"/>
      <c r="BK118" s="993"/>
      <c r="BL118" s="993"/>
      <c r="BM118" s="993"/>
      <c r="BN118" s="993"/>
      <c r="BO118" s="993"/>
      <c r="BP118" s="994"/>
      <c r="BQ118" s="1027" t="s">
        <v>129</v>
      </c>
      <c r="BR118" s="1028"/>
      <c r="BS118" s="1028"/>
      <c r="BT118" s="1028"/>
      <c r="BU118" s="1028"/>
      <c r="BV118" s="1028" t="s">
        <v>414</v>
      </c>
      <c r="BW118" s="1028"/>
      <c r="BX118" s="1028"/>
      <c r="BY118" s="1028"/>
      <c r="BZ118" s="1028"/>
      <c r="CA118" s="1028" t="s">
        <v>129</v>
      </c>
      <c r="CB118" s="1028"/>
      <c r="CC118" s="1028"/>
      <c r="CD118" s="1028"/>
      <c r="CE118" s="1028"/>
      <c r="CF118" s="948" t="s">
        <v>414</v>
      </c>
      <c r="CG118" s="949"/>
      <c r="CH118" s="949"/>
      <c r="CI118" s="949"/>
      <c r="CJ118" s="949"/>
      <c r="CK118" s="976"/>
      <c r="CL118" s="977"/>
      <c r="CM118" s="950" t="s">
        <v>466</v>
      </c>
      <c r="CN118" s="951"/>
      <c r="CO118" s="951"/>
      <c r="CP118" s="951"/>
      <c r="CQ118" s="951"/>
      <c r="CR118" s="951"/>
      <c r="CS118" s="951"/>
      <c r="CT118" s="951"/>
      <c r="CU118" s="951"/>
      <c r="CV118" s="951"/>
      <c r="CW118" s="951"/>
      <c r="CX118" s="951"/>
      <c r="CY118" s="951"/>
      <c r="CZ118" s="951"/>
      <c r="DA118" s="951"/>
      <c r="DB118" s="951"/>
      <c r="DC118" s="951"/>
      <c r="DD118" s="951"/>
      <c r="DE118" s="951"/>
      <c r="DF118" s="952"/>
      <c r="DG118" s="986" t="s">
        <v>414</v>
      </c>
      <c r="DH118" s="987"/>
      <c r="DI118" s="987"/>
      <c r="DJ118" s="987"/>
      <c r="DK118" s="988"/>
      <c r="DL118" s="989" t="s">
        <v>129</v>
      </c>
      <c r="DM118" s="987"/>
      <c r="DN118" s="987"/>
      <c r="DO118" s="987"/>
      <c r="DP118" s="988"/>
      <c r="DQ118" s="989" t="s">
        <v>441</v>
      </c>
      <c r="DR118" s="987"/>
      <c r="DS118" s="987"/>
      <c r="DT118" s="987"/>
      <c r="DU118" s="988"/>
      <c r="DV118" s="990" t="s">
        <v>414</v>
      </c>
      <c r="DW118" s="991"/>
      <c r="DX118" s="991"/>
      <c r="DY118" s="991"/>
      <c r="DZ118" s="992"/>
    </row>
    <row r="119" spans="1:130" s="226" customFormat="1" ht="26.25" customHeight="1" x14ac:dyDescent="0.15">
      <c r="A119" s="1084" t="s">
        <v>439</v>
      </c>
      <c r="B119" s="975"/>
      <c r="C119" s="957" t="s">
        <v>440</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927" t="s">
        <v>442</v>
      </c>
      <c r="AB119" s="928"/>
      <c r="AC119" s="928"/>
      <c r="AD119" s="928"/>
      <c r="AE119" s="929"/>
      <c r="AF119" s="930" t="s">
        <v>129</v>
      </c>
      <c r="AG119" s="928"/>
      <c r="AH119" s="928"/>
      <c r="AI119" s="928"/>
      <c r="AJ119" s="929"/>
      <c r="AK119" s="930" t="s">
        <v>441</v>
      </c>
      <c r="AL119" s="928"/>
      <c r="AM119" s="928"/>
      <c r="AN119" s="928"/>
      <c r="AO119" s="929"/>
      <c r="AP119" s="931" t="s">
        <v>129</v>
      </c>
      <c r="AQ119" s="932"/>
      <c r="AR119" s="932"/>
      <c r="AS119" s="932"/>
      <c r="AT119" s="933"/>
      <c r="AU119" s="938"/>
      <c r="AV119" s="939"/>
      <c r="AW119" s="939"/>
      <c r="AX119" s="939"/>
      <c r="AY119" s="939"/>
      <c r="AZ119" s="247" t="s">
        <v>190</v>
      </c>
      <c r="BA119" s="247"/>
      <c r="BB119" s="247"/>
      <c r="BC119" s="247"/>
      <c r="BD119" s="247"/>
      <c r="BE119" s="247"/>
      <c r="BF119" s="247"/>
      <c r="BG119" s="247"/>
      <c r="BH119" s="247"/>
      <c r="BI119" s="247"/>
      <c r="BJ119" s="247"/>
      <c r="BK119" s="247"/>
      <c r="BL119" s="247"/>
      <c r="BM119" s="247"/>
      <c r="BN119" s="247"/>
      <c r="BO119" s="1005" t="s">
        <v>467</v>
      </c>
      <c r="BP119" s="1033"/>
      <c r="BQ119" s="1027">
        <v>14845085</v>
      </c>
      <c r="BR119" s="1028"/>
      <c r="BS119" s="1028"/>
      <c r="BT119" s="1028"/>
      <c r="BU119" s="1028"/>
      <c r="BV119" s="1028">
        <v>14457195</v>
      </c>
      <c r="BW119" s="1028"/>
      <c r="BX119" s="1028"/>
      <c r="BY119" s="1028"/>
      <c r="BZ119" s="1028"/>
      <c r="CA119" s="1028">
        <v>13557304</v>
      </c>
      <c r="CB119" s="1028"/>
      <c r="CC119" s="1028"/>
      <c r="CD119" s="1028"/>
      <c r="CE119" s="1028"/>
      <c r="CF119" s="1029"/>
      <c r="CG119" s="1030"/>
      <c r="CH119" s="1030"/>
      <c r="CI119" s="1030"/>
      <c r="CJ119" s="1031"/>
      <c r="CK119" s="978"/>
      <c r="CL119" s="979"/>
      <c r="CM119" s="1001" t="s">
        <v>468</v>
      </c>
      <c r="CN119" s="993"/>
      <c r="CO119" s="993"/>
      <c r="CP119" s="993"/>
      <c r="CQ119" s="993"/>
      <c r="CR119" s="993"/>
      <c r="CS119" s="993"/>
      <c r="CT119" s="993"/>
      <c r="CU119" s="993"/>
      <c r="CV119" s="993"/>
      <c r="CW119" s="993"/>
      <c r="CX119" s="993"/>
      <c r="CY119" s="993"/>
      <c r="CZ119" s="993"/>
      <c r="DA119" s="993"/>
      <c r="DB119" s="993"/>
      <c r="DC119" s="993"/>
      <c r="DD119" s="993"/>
      <c r="DE119" s="993"/>
      <c r="DF119" s="994"/>
      <c r="DG119" s="1032" t="s">
        <v>442</v>
      </c>
      <c r="DH119" s="1014"/>
      <c r="DI119" s="1014"/>
      <c r="DJ119" s="1014"/>
      <c r="DK119" s="1015"/>
      <c r="DL119" s="1013" t="s">
        <v>441</v>
      </c>
      <c r="DM119" s="1014"/>
      <c r="DN119" s="1014"/>
      <c r="DO119" s="1014"/>
      <c r="DP119" s="1015"/>
      <c r="DQ119" s="1013" t="s">
        <v>442</v>
      </c>
      <c r="DR119" s="1014"/>
      <c r="DS119" s="1014"/>
      <c r="DT119" s="1014"/>
      <c r="DU119" s="1015"/>
      <c r="DV119" s="1016" t="s">
        <v>441</v>
      </c>
      <c r="DW119" s="1017"/>
      <c r="DX119" s="1017"/>
      <c r="DY119" s="1017"/>
      <c r="DZ119" s="1018"/>
    </row>
    <row r="120" spans="1:130" s="226" customFormat="1" ht="26.25" customHeight="1" x14ac:dyDescent="0.15">
      <c r="A120" s="1085"/>
      <c r="B120" s="977"/>
      <c r="C120" s="950" t="s">
        <v>445</v>
      </c>
      <c r="D120" s="951"/>
      <c r="E120" s="951"/>
      <c r="F120" s="951"/>
      <c r="G120" s="951"/>
      <c r="H120" s="951"/>
      <c r="I120" s="951"/>
      <c r="J120" s="951"/>
      <c r="K120" s="951"/>
      <c r="L120" s="951"/>
      <c r="M120" s="951"/>
      <c r="N120" s="951"/>
      <c r="O120" s="951"/>
      <c r="P120" s="951"/>
      <c r="Q120" s="951"/>
      <c r="R120" s="951"/>
      <c r="S120" s="951"/>
      <c r="T120" s="951"/>
      <c r="U120" s="951"/>
      <c r="V120" s="951"/>
      <c r="W120" s="951"/>
      <c r="X120" s="951"/>
      <c r="Y120" s="951"/>
      <c r="Z120" s="952"/>
      <c r="AA120" s="986" t="s">
        <v>441</v>
      </c>
      <c r="AB120" s="987"/>
      <c r="AC120" s="987"/>
      <c r="AD120" s="987"/>
      <c r="AE120" s="988"/>
      <c r="AF120" s="989" t="s">
        <v>414</v>
      </c>
      <c r="AG120" s="987"/>
      <c r="AH120" s="987"/>
      <c r="AI120" s="987"/>
      <c r="AJ120" s="988"/>
      <c r="AK120" s="989" t="s">
        <v>442</v>
      </c>
      <c r="AL120" s="987"/>
      <c r="AM120" s="987"/>
      <c r="AN120" s="987"/>
      <c r="AO120" s="988"/>
      <c r="AP120" s="990" t="s">
        <v>441</v>
      </c>
      <c r="AQ120" s="991"/>
      <c r="AR120" s="991"/>
      <c r="AS120" s="991"/>
      <c r="AT120" s="992"/>
      <c r="AU120" s="1019" t="s">
        <v>469</v>
      </c>
      <c r="AV120" s="1020"/>
      <c r="AW120" s="1020"/>
      <c r="AX120" s="1020"/>
      <c r="AY120" s="1021"/>
      <c r="AZ120" s="957" t="s">
        <v>470</v>
      </c>
      <c r="BA120" s="925"/>
      <c r="BB120" s="925"/>
      <c r="BC120" s="925"/>
      <c r="BD120" s="925"/>
      <c r="BE120" s="925"/>
      <c r="BF120" s="925"/>
      <c r="BG120" s="925"/>
      <c r="BH120" s="925"/>
      <c r="BI120" s="925"/>
      <c r="BJ120" s="925"/>
      <c r="BK120" s="925"/>
      <c r="BL120" s="925"/>
      <c r="BM120" s="925"/>
      <c r="BN120" s="925"/>
      <c r="BO120" s="925"/>
      <c r="BP120" s="926"/>
      <c r="BQ120" s="958">
        <v>7080250</v>
      </c>
      <c r="BR120" s="959"/>
      <c r="BS120" s="959"/>
      <c r="BT120" s="959"/>
      <c r="BU120" s="959"/>
      <c r="BV120" s="959">
        <v>7696960</v>
      </c>
      <c r="BW120" s="959"/>
      <c r="BX120" s="959"/>
      <c r="BY120" s="959"/>
      <c r="BZ120" s="959"/>
      <c r="CA120" s="959">
        <v>8574409</v>
      </c>
      <c r="CB120" s="959"/>
      <c r="CC120" s="959"/>
      <c r="CD120" s="959"/>
      <c r="CE120" s="959"/>
      <c r="CF120" s="972">
        <v>75.099999999999994</v>
      </c>
      <c r="CG120" s="973"/>
      <c r="CH120" s="973"/>
      <c r="CI120" s="973"/>
      <c r="CJ120" s="973"/>
      <c r="CK120" s="1034" t="s">
        <v>471</v>
      </c>
      <c r="CL120" s="1035"/>
      <c r="CM120" s="1035"/>
      <c r="CN120" s="1035"/>
      <c r="CO120" s="1036"/>
      <c r="CP120" s="1042" t="s">
        <v>472</v>
      </c>
      <c r="CQ120" s="1043"/>
      <c r="CR120" s="1043"/>
      <c r="CS120" s="1043"/>
      <c r="CT120" s="1043"/>
      <c r="CU120" s="1043"/>
      <c r="CV120" s="1043"/>
      <c r="CW120" s="1043"/>
      <c r="CX120" s="1043"/>
      <c r="CY120" s="1043"/>
      <c r="CZ120" s="1043"/>
      <c r="DA120" s="1043"/>
      <c r="DB120" s="1043"/>
      <c r="DC120" s="1043"/>
      <c r="DD120" s="1043"/>
      <c r="DE120" s="1043"/>
      <c r="DF120" s="1044"/>
      <c r="DG120" s="958">
        <v>1626408</v>
      </c>
      <c r="DH120" s="959"/>
      <c r="DI120" s="959"/>
      <c r="DJ120" s="959"/>
      <c r="DK120" s="959"/>
      <c r="DL120" s="959">
        <v>1376673</v>
      </c>
      <c r="DM120" s="959"/>
      <c r="DN120" s="959"/>
      <c r="DO120" s="959"/>
      <c r="DP120" s="959"/>
      <c r="DQ120" s="959">
        <v>1108451</v>
      </c>
      <c r="DR120" s="959"/>
      <c r="DS120" s="959"/>
      <c r="DT120" s="959"/>
      <c r="DU120" s="959"/>
      <c r="DV120" s="960">
        <v>9.6999999999999993</v>
      </c>
      <c r="DW120" s="960"/>
      <c r="DX120" s="960"/>
      <c r="DY120" s="960"/>
      <c r="DZ120" s="961"/>
    </row>
    <row r="121" spans="1:130" s="226" customFormat="1" ht="26.25" customHeight="1" x14ac:dyDescent="0.15">
      <c r="A121" s="1085"/>
      <c r="B121" s="977"/>
      <c r="C121" s="1002" t="s">
        <v>473</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86" t="s">
        <v>442</v>
      </c>
      <c r="AB121" s="987"/>
      <c r="AC121" s="987"/>
      <c r="AD121" s="987"/>
      <c r="AE121" s="988"/>
      <c r="AF121" s="989" t="s">
        <v>129</v>
      </c>
      <c r="AG121" s="987"/>
      <c r="AH121" s="987"/>
      <c r="AI121" s="987"/>
      <c r="AJ121" s="988"/>
      <c r="AK121" s="989" t="s">
        <v>441</v>
      </c>
      <c r="AL121" s="987"/>
      <c r="AM121" s="987"/>
      <c r="AN121" s="987"/>
      <c r="AO121" s="988"/>
      <c r="AP121" s="990" t="s">
        <v>414</v>
      </c>
      <c r="AQ121" s="991"/>
      <c r="AR121" s="991"/>
      <c r="AS121" s="991"/>
      <c r="AT121" s="992"/>
      <c r="AU121" s="1022"/>
      <c r="AV121" s="1023"/>
      <c r="AW121" s="1023"/>
      <c r="AX121" s="1023"/>
      <c r="AY121" s="1024"/>
      <c r="AZ121" s="950" t="s">
        <v>474</v>
      </c>
      <c r="BA121" s="951"/>
      <c r="BB121" s="951"/>
      <c r="BC121" s="951"/>
      <c r="BD121" s="951"/>
      <c r="BE121" s="951"/>
      <c r="BF121" s="951"/>
      <c r="BG121" s="951"/>
      <c r="BH121" s="951"/>
      <c r="BI121" s="951"/>
      <c r="BJ121" s="951"/>
      <c r="BK121" s="951"/>
      <c r="BL121" s="951"/>
      <c r="BM121" s="951"/>
      <c r="BN121" s="951"/>
      <c r="BO121" s="951"/>
      <c r="BP121" s="952"/>
      <c r="BQ121" s="953">
        <v>2254068</v>
      </c>
      <c r="BR121" s="954"/>
      <c r="BS121" s="954"/>
      <c r="BT121" s="954"/>
      <c r="BU121" s="954"/>
      <c r="BV121" s="954">
        <v>2008073</v>
      </c>
      <c r="BW121" s="954"/>
      <c r="BX121" s="954"/>
      <c r="BY121" s="954"/>
      <c r="BZ121" s="954"/>
      <c r="CA121" s="954">
        <v>1779451</v>
      </c>
      <c r="CB121" s="954"/>
      <c r="CC121" s="954"/>
      <c r="CD121" s="954"/>
      <c r="CE121" s="954"/>
      <c r="CF121" s="948">
        <v>15.6</v>
      </c>
      <c r="CG121" s="949"/>
      <c r="CH121" s="949"/>
      <c r="CI121" s="949"/>
      <c r="CJ121" s="949"/>
      <c r="CK121" s="1037"/>
      <c r="CL121" s="1038"/>
      <c r="CM121" s="1038"/>
      <c r="CN121" s="1038"/>
      <c r="CO121" s="1039"/>
      <c r="CP121" s="1047" t="s">
        <v>475</v>
      </c>
      <c r="CQ121" s="1048"/>
      <c r="CR121" s="1048"/>
      <c r="CS121" s="1048"/>
      <c r="CT121" s="1048"/>
      <c r="CU121" s="1048"/>
      <c r="CV121" s="1048"/>
      <c r="CW121" s="1048"/>
      <c r="CX121" s="1048"/>
      <c r="CY121" s="1048"/>
      <c r="CZ121" s="1048"/>
      <c r="DA121" s="1048"/>
      <c r="DB121" s="1048"/>
      <c r="DC121" s="1048"/>
      <c r="DD121" s="1048"/>
      <c r="DE121" s="1048"/>
      <c r="DF121" s="1049"/>
      <c r="DG121" s="953" t="s">
        <v>441</v>
      </c>
      <c r="DH121" s="954"/>
      <c r="DI121" s="954"/>
      <c r="DJ121" s="954"/>
      <c r="DK121" s="954"/>
      <c r="DL121" s="954" t="s">
        <v>414</v>
      </c>
      <c r="DM121" s="954"/>
      <c r="DN121" s="954"/>
      <c r="DO121" s="954"/>
      <c r="DP121" s="954"/>
      <c r="DQ121" s="954" t="s">
        <v>441</v>
      </c>
      <c r="DR121" s="954"/>
      <c r="DS121" s="954"/>
      <c r="DT121" s="954"/>
      <c r="DU121" s="954"/>
      <c r="DV121" s="955" t="s">
        <v>129</v>
      </c>
      <c r="DW121" s="955"/>
      <c r="DX121" s="955"/>
      <c r="DY121" s="955"/>
      <c r="DZ121" s="956"/>
    </row>
    <row r="122" spans="1:130" s="226" customFormat="1" ht="26.25" customHeight="1" x14ac:dyDescent="0.15">
      <c r="A122" s="1085"/>
      <c r="B122" s="977"/>
      <c r="C122" s="950" t="s">
        <v>455</v>
      </c>
      <c r="D122" s="951"/>
      <c r="E122" s="951"/>
      <c r="F122" s="951"/>
      <c r="G122" s="951"/>
      <c r="H122" s="951"/>
      <c r="I122" s="951"/>
      <c r="J122" s="951"/>
      <c r="K122" s="951"/>
      <c r="L122" s="951"/>
      <c r="M122" s="951"/>
      <c r="N122" s="951"/>
      <c r="O122" s="951"/>
      <c r="P122" s="951"/>
      <c r="Q122" s="951"/>
      <c r="R122" s="951"/>
      <c r="S122" s="951"/>
      <c r="T122" s="951"/>
      <c r="U122" s="951"/>
      <c r="V122" s="951"/>
      <c r="W122" s="951"/>
      <c r="X122" s="951"/>
      <c r="Y122" s="951"/>
      <c r="Z122" s="952"/>
      <c r="AA122" s="986" t="s">
        <v>441</v>
      </c>
      <c r="AB122" s="987"/>
      <c r="AC122" s="987"/>
      <c r="AD122" s="987"/>
      <c r="AE122" s="988"/>
      <c r="AF122" s="989" t="s">
        <v>441</v>
      </c>
      <c r="AG122" s="987"/>
      <c r="AH122" s="987"/>
      <c r="AI122" s="987"/>
      <c r="AJ122" s="988"/>
      <c r="AK122" s="989" t="s">
        <v>441</v>
      </c>
      <c r="AL122" s="987"/>
      <c r="AM122" s="987"/>
      <c r="AN122" s="987"/>
      <c r="AO122" s="988"/>
      <c r="AP122" s="990" t="s">
        <v>129</v>
      </c>
      <c r="AQ122" s="991"/>
      <c r="AR122" s="991"/>
      <c r="AS122" s="991"/>
      <c r="AT122" s="992"/>
      <c r="AU122" s="1022"/>
      <c r="AV122" s="1023"/>
      <c r="AW122" s="1023"/>
      <c r="AX122" s="1023"/>
      <c r="AY122" s="1024"/>
      <c r="AZ122" s="1001" t="s">
        <v>476</v>
      </c>
      <c r="BA122" s="993"/>
      <c r="BB122" s="993"/>
      <c r="BC122" s="993"/>
      <c r="BD122" s="993"/>
      <c r="BE122" s="993"/>
      <c r="BF122" s="993"/>
      <c r="BG122" s="993"/>
      <c r="BH122" s="993"/>
      <c r="BI122" s="993"/>
      <c r="BJ122" s="993"/>
      <c r="BK122" s="993"/>
      <c r="BL122" s="993"/>
      <c r="BM122" s="993"/>
      <c r="BN122" s="993"/>
      <c r="BO122" s="993"/>
      <c r="BP122" s="994"/>
      <c r="BQ122" s="1027">
        <v>13203026</v>
      </c>
      <c r="BR122" s="1028"/>
      <c r="BS122" s="1028"/>
      <c r="BT122" s="1028"/>
      <c r="BU122" s="1028"/>
      <c r="BV122" s="1028">
        <v>13063570</v>
      </c>
      <c r="BW122" s="1028"/>
      <c r="BX122" s="1028"/>
      <c r="BY122" s="1028"/>
      <c r="BZ122" s="1028"/>
      <c r="CA122" s="1028">
        <v>12836204</v>
      </c>
      <c r="CB122" s="1028"/>
      <c r="CC122" s="1028"/>
      <c r="CD122" s="1028"/>
      <c r="CE122" s="1028"/>
      <c r="CF122" s="1045">
        <v>112.5</v>
      </c>
      <c r="CG122" s="1046"/>
      <c r="CH122" s="1046"/>
      <c r="CI122" s="1046"/>
      <c r="CJ122" s="1046"/>
      <c r="CK122" s="1037"/>
      <c r="CL122" s="1038"/>
      <c r="CM122" s="1038"/>
      <c r="CN122" s="1038"/>
      <c r="CO122" s="1039"/>
      <c r="CP122" s="1047" t="s">
        <v>477</v>
      </c>
      <c r="CQ122" s="1048"/>
      <c r="CR122" s="1048"/>
      <c r="CS122" s="1048"/>
      <c r="CT122" s="1048"/>
      <c r="CU122" s="1048"/>
      <c r="CV122" s="1048"/>
      <c r="CW122" s="1048"/>
      <c r="CX122" s="1048"/>
      <c r="CY122" s="1048"/>
      <c r="CZ122" s="1048"/>
      <c r="DA122" s="1048"/>
      <c r="DB122" s="1048"/>
      <c r="DC122" s="1048"/>
      <c r="DD122" s="1048"/>
      <c r="DE122" s="1048"/>
      <c r="DF122" s="1049"/>
      <c r="DG122" s="953" t="s">
        <v>442</v>
      </c>
      <c r="DH122" s="954"/>
      <c r="DI122" s="954"/>
      <c r="DJ122" s="954"/>
      <c r="DK122" s="954"/>
      <c r="DL122" s="954" t="s">
        <v>129</v>
      </c>
      <c r="DM122" s="954"/>
      <c r="DN122" s="954"/>
      <c r="DO122" s="954"/>
      <c r="DP122" s="954"/>
      <c r="DQ122" s="954" t="s">
        <v>441</v>
      </c>
      <c r="DR122" s="954"/>
      <c r="DS122" s="954"/>
      <c r="DT122" s="954"/>
      <c r="DU122" s="954"/>
      <c r="DV122" s="955" t="s">
        <v>442</v>
      </c>
      <c r="DW122" s="955"/>
      <c r="DX122" s="955"/>
      <c r="DY122" s="955"/>
      <c r="DZ122" s="956"/>
    </row>
    <row r="123" spans="1:130" s="226" customFormat="1" ht="26.25" customHeight="1" x14ac:dyDescent="0.15">
      <c r="A123" s="1085"/>
      <c r="B123" s="977"/>
      <c r="C123" s="950" t="s">
        <v>461</v>
      </c>
      <c r="D123" s="951"/>
      <c r="E123" s="951"/>
      <c r="F123" s="951"/>
      <c r="G123" s="951"/>
      <c r="H123" s="951"/>
      <c r="I123" s="951"/>
      <c r="J123" s="951"/>
      <c r="K123" s="951"/>
      <c r="L123" s="951"/>
      <c r="M123" s="951"/>
      <c r="N123" s="951"/>
      <c r="O123" s="951"/>
      <c r="P123" s="951"/>
      <c r="Q123" s="951"/>
      <c r="R123" s="951"/>
      <c r="S123" s="951"/>
      <c r="T123" s="951"/>
      <c r="U123" s="951"/>
      <c r="V123" s="951"/>
      <c r="W123" s="951"/>
      <c r="X123" s="951"/>
      <c r="Y123" s="951"/>
      <c r="Z123" s="952"/>
      <c r="AA123" s="986">
        <v>12114</v>
      </c>
      <c r="AB123" s="987"/>
      <c r="AC123" s="987"/>
      <c r="AD123" s="987"/>
      <c r="AE123" s="988"/>
      <c r="AF123" s="989">
        <v>12114</v>
      </c>
      <c r="AG123" s="987"/>
      <c r="AH123" s="987"/>
      <c r="AI123" s="987"/>
      <c r="AJ123" s="988"/>
      <c r="AK123" s="989">
        <v>12114</v>
      </c>
      <c r="AL123" s="987"/>
      <c r="AM123" s="987"/>
      <c r="AN123" s="987"/>
      <c r="AO123" s="988"/>
      <c r="AP123" s="990">
        <v>0.1</v>
      </c>
      <c r="AQ123" s="991"/>
      <c r="AR123" s="991"/>
      <c r="AS123" s="991"/>
      <c r="AT123" s="992"/>
      <c r="AU123" s="1025"/>
      <c r="AV123" s="1026"/>
      <c r="AW123" s="1026"/>
      <c r="AX123" s="1026"/>
      <c r="AY123" s="1026"/>
      <c r="AZ123" s="247" t="s">
        <v>190</v>
      </c>
      <c r="BA123" s="247"/>
      <c r="BB123" s="247"/>
      <c r="BC123" s="247"/>
      <c r="BD123" s="247"/>
      <c r="BE123" s="247"/>
      <c r="BF123" s="247"/>
      <c r="BG123" s="247"/>
      <c r="BH123" s="247"/>
      <c r="BI123" s="247"/>
      <c r="BJ123" s="247"/>
      <c r="BK123" s="247"/>
      <c r="BL123" s="247"/>
      <c r="BM123" s="247"/>
      <c r="BN123" s="247"/>
      <c r="BO123" s="1005" t="s">
        <v>478</v>
      </c>
      <c r="BP123" s="1033"/>
      <c r="BQ123" s="1091">
        <v>22537344</v>
      </c>
      <c r="BR123" s="1092"/>
      <c r="BS123" s="1092"/>
      <c r="BT123" s="1092"/>
      <c r="BU123" s="1092"/>
      <c r="BV123" s="1092">
        <v>22768603</v>
      </c>
      <c r="BW123" s="1092"/>
      <c r="BX123" s="1092"/>
      <c r="BY123" s="1092"/>
      <c r="BZ123" s="1092"/>
      <c r="CA123" s="1092">
        <v>23190064</v>
      </c>
      <c r="CB123" s="1092"/>
      <c r="CC123" s="1092"/>
      <c r="CD123" s="1092"/>
      <c r="CE123" s="1092"/>
      <c r="CF123" s="1029"/>
      <c r="CG123" s="1030"/>
      <c r="CH123" s="1030"/>
      <c r="CI123" s="1030"/>
      <c r="CJ123" s="1031"/>
      <c r="CK123" s="1037"/>
      <c r="CL123" s="1038"/>
      <c r="CM123" s="1038"/>
      <c r="CN123" s="1038"/>
      <c r="CO123" s="1039"/>
      <c r="CP123" s="1047" t="s">
        <v>479</v>
      </c>
      <c r="CQ123" s="1048"/>
      <c r="CR123" s="1048"/>
      <c r="CS123" s="1048"/>
      <c r="CT123" s="1048"/>
      <c r="CU123" s="1048"/>
      <c r="CV123" s="1048"/>
      <c r="CW123" s="1048"/>
      <c r="CX123" s="1048"/>
      <c r="CY123" s="1048"/>
      <c r="CZ123" s="1048"/>
      <c r="DA123" s="1048"/>
      <c r="DB123" s="1048"/>
      <c r="DC123" s="1048"/>
      <c r="DD123" s="1048"/>
      <c r="DE123" s="1048"/>
      <c r="DF123" s="1049"/>
      <c r="DG123" s="986" t="s">
        <v>441</v>
      </c>
      <c r="DH123" s="987"/>
      <c r="DI123" s="987"/>
      <c r="DJ123" s="987"/>
      <c r="DK123" s="988"/>
      <c r="DL123" s="989" t="s">
        <v>414</v>
      </c>
      <c r="DM123" s="987"/>
      <c r="DN123" s="987"/>
      <c r="DO123" s="987"/>
      <c r="DP123" s="988"/>
      <c r="DQ123" s="989" t="s">
        <v>414</v>
      </c>
      <c r="DR123" s="987"/>
      <c r="DS123" s="987"/>
      <c r="DT123" s="987"/>
      <c r="DU123" s="988"/>
      <c r="DV123" s="990" t="s">
        <v>441</v>
      </c>
      <c r="DW123" s="991"/>
      <c r="DX123" s="991"/>
      <c r="DY123" s="991"/>
      <c r="DZ123" s="992"/>
    </row>
    <row r="124" spans="1:130" s="226" customFormat="1" ht="26.25" customHeight="1" thickBot="1" x14ac:dyDescent="0.2">
      <c r="A124" s="1085"/>
      <c r="B124" s="977"/>
      <c r="C124" s="950" t="s">
        <v>464</v>
      </c>
      <c r="D124" s="951"/>
      <c r="E124" s="951"/>
      <c r="F124" s="951"/>
      <c r="G124" s="951"/>
      <c r="H124" s="951"/>
      <c r="I124" s="951"/>
      <c r="J124" s="951"/>
      <c r="K124" s="951"/>
      <c r="L124" s="951"/>
      <c r="M124" s="951"/>
      <c r="N124" s="951"/>
      <c r="O124" s="951"/>
      <c r="P124" s="951"/>
      <c r="Q124" s="951"/>
      <c r="R124" s="951"/>
      <c r="S124" s="951"/>
      <c r="T124" s="951"/>
      <c r="U124" s="951"/>
      <c r="V124" s="951"/>
      <c r="W124" s="951"/>
      <c r="X124" s="951"/>
      <c r="Y124" s="951"/>
      <c r="Z124" s="952"/>
      <c r="AA124" s="986" t="s">
        <v>442</v>
      </c>
      <c r="AB124" s="987"/>
      <c r="AC124" s="987"/>
      <c r="AD124" s="987"/>
      <c r="AE124" s="988"/>
      <c r="AF124" s="989" t="s">
        <v>441</v>
      </c>
      <c r="AG124" s="987"/>
      <c r="AH124" s="987"/>
      <c r="AI124" s="987"/>
      <c r="AJ124" s="988"/>
      <c r="AK124" s="989" t="s">
        <v>441</v>
      </c>
      <c r="AL124" s="987"/>
      <c r="AM124" s="987"/>
      <c r="AN124" s="987"/>
      <c r="AO124" s="988"/>
      <c r="AP124" s="990" t="s">
        <v>414</v>
      </c>
      <c r="AQ124" s="991"/>
      <c r="AR124" s="991"/>
      <c r="AS124" s="991"/>
      <c r="AT124" s="992"/>
      <c r="AU124" s="1087" t="s">
        <v>480</v>
      </c>
      <c r="AV124" s="1088"/>
      <c r="AW124" s="1088"/>
      <c r="AX124" s="1088"/>
      <c r="AY124" s="1088"/>
      <c r="AZ124" s="1088"/>
      <c r="BA124" s="1088"/>
      <c r="BB124" s="1088"/>
      <c r="BC124" s="1088"/>
      <c r="BD124" s="1088"/>
      <c r="BE124" s="1088"/>
      <c r="BF124" s="1088"/>
      <c r="BG124" s="1088"/>
      <c r="BH124" s="1088"/>
      <c r="BI124" s="1088"/>
      <c r="BJ124" s="1088"/>
      <c r="BK124" s="1088"/>
      <c r="BL124" s="1088"/>
      <c r="BM124" s="1088"/>
      <c r="BN124" s="1088"/>
      <c r="BO124" s="1088"/>
      <c r="BP124" s="1089"/>
      <c r="BQ124" s="1090" t="s">
        <v>442</v>
      </c>
      <c r="BR124" s="1055"/>
      <c r="BS124" s="1055"/>
      <c r="BT124" s="1055"/>
      <c r="BU124" s="1055"/>
      <c r="BV124" s="1055" t="s">
        <v>129</v>
      </c>
      <c r="BW124" s="1055"/>
      <c r="BX124" s="1055"/>
      <c r="BY124" s="1055"/>
      <c r="BZ124" s="1055"/>
      <c r="CA124" s="1055" t="s">
        <v>414</v>
      </c>
      <c r="CB124" s="1055"/>
      <c r="CC124" s="1055"/>
      <c r="CD124" s="1055"/>
      <c r="CE124" s="1055"/>
      <c r="CF124" s="1056"/>
      <c r="CG124" s="1057"/>
      <c r="CH124" s="1057"/>
      <c r="CI124" s="1057"/>
      <c r="CJ124" s="1058"/>
      <c r="CK124" s="1040"/>
      <c r="CL124" s="1040"/>
      <c r="CM124" s="1040"/>
      <c r="CN124" s="1040"/>
      <c r="CO124" s="1041"/>
      <c r="CP124" s="1047" t="s">
        <v>481</v>
      </c>
      <c r="CQ124" s="1048"/>
      <c r="CR124" s="1048"/>
      <c r="CS124" s="1048"/>
      <c r="CT124" s="1048"/>
      <c r="CU124" s="1048"/>
      <c r="CV124" s="1048"/>
      <c r="CW124" s="1048"/>
      <c r="CX124" s="1048"/>
      <c r="CY124" s="1048"/>
      <c r="CZ124" s="1048"/>
      <c r="DA124" s="1048"/>
      <c r="DB124" s="1048"/>
      <c r="DC124" s="1048"/>
      <c r="DD124" s="1048"/>
      <c r="DE124" s="1048"/>
      <c r="DF124" s="1049"/>
      <c r="DG124" s="1032" t="s">
        <v>441</v>
      </c>
      <c r="DH124" s="1014"/>
      <c r="DI124" s="1014"/>
      <c r="DJ124" s="1014"/>
      <c r="DK124" s="1015"/>
      <c r="DL124" s="1013" t="s">
        <v>441</v>
      </c>
      <c r="DM124" s="1014"/>
      <c r="DN124" s="1014"/>
      <c r="DO124" s="1014"/>
      <c r="DP124" s="1015"/>
      <c r="DQ124" s="1013" t="s">
        <v>414</v>
      </c>
      <c r="DR124" s="1014"/>
      <c r="DS124" s="1014"/>
      <c r="DT124" s="1014"/>
      <c r="DU124" s="1015"/>
      <c r="DV124" s="1016" t="s">
        <v>442</v>
      </c>
      <c r="DW124" s="1017"/>
      <c r="DX124" s="1017"/>
      <c r="DY124" s="1017"/>
      <c r="DZ124" s="1018"/>
    </row>
    <row r="125" spans="1:130" s="226" customFormat="1" ht="26.25" customHeight="1" x14ac:dyDescent="0.15">
      <c r="A125" s="1085"/>
      <c r="B125" s="977"/>
      <c r="C125" s="950" t="s">
        <v>466</v>
      </c>
      <c r="D125" s="951"/>
      <c r="E125" s="951"/>
      <c r="F125" s="951"/>
      <c r="G125" s="951"/>
      <c r="H125" s="951"/>
      <c r="I125" s="951"/>
      <c r="J125" s="951"/>
      <c r="K125" s="951"/>
      <c r="L125" s="951"/>
      <c r="M125" s="951"/>
      <c r="N125" s="951"/>
      <c r="O125" s="951"/>
      <c r="P125" s="951"/>
      <c r="Q125" s="951"/>
      <c r="R125" s="951"/>
      <c r="S125" s="951"/>
      <c r="T125" s="951"/>
      <c r="U125" s="951"/>
      <c r="V125" s="951"/>
      <c r="W125" s="951"/>
      <c r="X125" s="951"/>
      <c r="Y125" s="951"/>
      <c r="Z125" s="952"/>
      <c r="AA125" s="986" t="s">
        <v>414</v>
      </c>
      <c r="AB125" s="987"/>
      <c r="AC125" s="987"/>
      <c r="AD125" s="987"/>
      <c r="AE125" s="988"/>
      <c r="AF125" s="989" t="s">
        <v>441</v>
      </c>
      <c r="AG125" s="987"/>
      <c r="AH125" s="987"/>
      <c r="AI125" s="987"/>
      <c r="AJ125" s="988"/>
      <c r="AK125" s="989" t="s">
        <v>441</v>
      </c>
      <c r="AL125" s="987"/>
      <c r="AM125" s="987"/>
      <c r="AN125" s="987"/>
      <c r="AO125" s="988"/>
      <c r="AP125" s="990" t="s">
        <v>441</v>
      </c>
      <c r="AQ125" s="991"/>
      <c r="AR125" s="991"/>
      <c r="AS125" s="991"/>
      <c r="AT125" s="992"/>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50" t="s">
        <v>482</v>
      </c>
      <c r="CL125" s="1035"/>
      <c r="CM125" s="1035"/>
      <c r="CN125" s="1035"/>
      <c r="CO125" s="1036"/>
      <c r="CP125" s="957" t="s">
        <v>483</v>
      </c>
      <c r="CQ125" s="925"/>
      <c r="CR125" s="925"/>
      <c r="CS125" s="925"/>
      <c r="CT125" s="925"/>
      <c r="CU125" s="925"/>
      <c r="CV125" s="925"/>
      <c r="CW125" s="925"/>
      <c r="CX125" s="925"/>
      <c r="CY125" s="925"/>
      <c r="CZ125" s="925"/>
      <c r="DA125" s="925"/>
      <c r="DB125" s="925"/>
      <c r="DC125" s="925"/>
      <c r="DD125" s="925"/>
      <c r="DE125" s="925"/>
      <c r="DF125" s="926"/>
      <c r="DG125" s="958" t="s">
        <v>441</v>
      </c>
      <c r="DH125" s="959"/>
      <c r="DI125" s="959"/>
      <c r="DJ125" s="959"/>
      <c r="DK125" s="959"/>
      <c r="DL125" s="959" t="s">
        <v>441</v>
      </c>
      <c r="DM125" s="959"/>
      <c r="DN125" s="959"/>
      <c r="DO125" s="959"/>
      <c r="DP125" s="959"/>
      <c r="DQ125" s="959" t="s">
        <v>414</v>
      </c>
      <c r="DR125" s="959"/>
      <c r="DS125" s="959"/>
      <c r="DT125" s="959"/>
      <c r="DU125" s="959"/>
      <c r="DV125" s="960" t="s">
        <v>442</v>
      </c>
      <c r="DW125" s="960"/>
      <c r="DX125" s="960"/>
      <c r="DY125" s="960"/>
      <c r="DZ125" s="961"/>
    </row>
    <row r="126" spans="1:130" s="226" customFormat="1" ht="26.25" customHeight="1" thickBot="1" x14ac:dyDescent="0.2">
      <c r="A126" s="1085"/>
      <c r="B126" s="977"/>
      <c r="C126" s="950" t="s">
        <v>468</v>
      </c>
      <c r="D126" s="951"/>
      <c r="E126" s="951"/>
      <c r="F126" s="951"/>
      <c r="G126" s="951"/>
      <c r="H126" s="951"/>
      <c r="I126" s="951"/>
      <c r="J126" s="951"/>
      <c r="K126" s="951"/>
      <c r="L126" s="951"/>
      <c r="M126" s="951"/>
      <c r="N126" s="951"/>
      <c r="O126" s="951"/>
      <c r="P126" s="951"/>
      <c r="Q126" s="951"/>
      <c r="R126" s="951"/>
      <c r="S126" s="951"/>
      <c r="T126" s="951"/>
      <c r="U126" s="951"/>
      <c r="V126" s="951"/>
      <c r="W126" s="951"/>
      <c r="X126" s="951"/>
      <c r="Y126" s="951"/>
      <c r="Z126" s="952"/>
      <c r="AA126" s="986">
        <v>2817</v>
      </c>
      <c r="AB126" s="987"/>
      <c r="AC126" s="987"/>
      <c r="AD126" s="987"/>
      <c r="AE126" s="988"/>
      <c r="AF126" s="989" t="s">
        <v>414</v>
      </c>
      <c r="AG126" s="987"/>
      <c r="AH126" s="987"/>
      <c r="AI126" s="987"/>
      <c r="AJ126" s="988"/>
      <c r="AK126" s="989" t="s">
        <v>441</v>
      </c>
      <c r="AL126" s="987"/>
      <c r="AM126" s="987"/>
      <c r="AN126" s="987"/>
      <c r="AO126" s="988"/>
      <c r="AP126" s="990" t="s">
        <v>414</v>
      </c>
      <c r="AQ126" s="991"/>
      <c r="AR126" s="991"/>
      <c r="AS126" s="991"/>
      <c r="AT126" s="992"/>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51"/>
      <c r="CL126" s="1038"/>
      <c r="CM126" s="1038"/>
      <c r="CN126" s="1038"/>
      <c r="CO126" s="1039"/>
      <c r="CP126" s="950" t="s">
        <v>484</v>
      </c>
      <c r="CQ126" s="951"/>
      <c r="CR126" s="951"/>
      <c r="CS126" s="951"/>
      <c r="CT126" s="951"/>
      <c r="CU126" s="951"/>
      <c r="CV126" s="951"/>
      <c r="CW126" s="951"/>
      <c r="CX126" s="951"/>
      <c r="CY126" s="951"/>
      <c r="CZ126" s="951"/>
      <c r="DA126" s="951"/>
      <c r="DB126" s="951"/>
      <c r="DC126" s="951"/>
      <c r="DD126" s="951"/>
      <c r="DE126" s="951"/>
      <c r="DF126" s="952"/>
      <c r="DG126" s="953" t="s">
        <v>414</v>
      </c>
      <c r="DH126" s="954"/>
      <c r="DI126" s="954"/>
      <c r="DJ126" s="954"/>
      <c r="DK126" s="954"/>
      <c r="DL126" s="954" t="s">
        <v>441</v>
      </c>
      <c r="DM126" s="954"/>
      <c r="DN126" s="954"/>
      <c r="DO126" s="954"/>
      <c r="DP126" s="954"/>
      <c r="DQ126" s="954" t="s">
        <v>414</v>
      </c>
      <c r="DR126" s="954"/>
      <c r="DS126" s="954"/>
      <c r="DT126" s="954"/>
      <c r="DU126" s="954"/>
      <c r="DV126" s="955" t="s">
        <v>414</v>
      </c>
      <c r="DW126" s="955"/>
      <c r="DX126" s="955"/>
      <c r="DY126" s="955"/>
      <c r="DZ126" s="956"/>
    </row>
    <row r="127" spans="1:130" s="226" customFormat="1" ht="26.25" customHeight="1" x14ac:dyDescent="0.15">
      <c r="A127" s="1086"/>
      <c r="B127" s="979"/>
      <c r="C127" s="1001" t="s">
        <v>485</v>
      </c>
      <c r="D127" s="993"/>
      <c r="E127" s="993"/>
      <c r="F127" s="993"/>
      <c r="G127" s="993"/>
      <c r="H127" s="993"/>
      <c r="I127" s="993"/>
      <c r="J127" s="993"/>
      <c r="K127" s="993"/>
      <c r="L127" s="993"/>
      <c r="M127" s="993"/>
      <c r="N127" s="993"/>
      <c r="O127" s="993"/>
      <c r="P127" s="993"/>
      <c r="Q127" s="993"/>
      <c r="R127" s="993"/>
      <c r="S127" s="993"/>
      <c r="T127" s="993"/>
      <c r="U127" s="993"/>
      <c r="V127" s="993"/>
      <c r="W127" s="993"/>
      <c r="X127" s="993"/>
      <c r="Y127" s="993"/>
      <c r="Z127" s="994"/>
      <c r="AA127" s="986" t="s">
        <v>441</v>
      </c>
      <c r="AB127" s="987"/>
      <c r="AC127" s="987"/>
      <c r="AD127" s="987"/>
      <c r="AE127" s="988"/>
      <c r="AF127" s="989" t="s">
        <v>442</v>
      </c>
      <c r="AG127" s="987"/>
      <c r="AH127" s="987"/>
      <c r="AI127" s="987"/>
      <c r="AJ127" s="988"/>
      <c r="AK127" s="989" t="s">
        <v>441</v>
      </c>
      <c r="AL127" s="987"/>
      <c r="AM127" s="987"/>
      <c r="AN127" s="987"/>
      <c r="AO127" s="988"/>
      <c r="AP127" s="990" t="s">
        <v>441</v>
      </c>
      <c r="AQ127" s="991"/>
      <c r="AR127" s="991"/>
      <c r="AS127" s="991"/>
      <c r="AT127" s="992"/>
      <c r="AU127" s="228"/>
      <c r="AV127" s="228"/>
      <c r="AW127" s="228"/>
      <c r="AX127" s="1059" t="s">
        <v>486</v>
      </c>
      <c r="AY127" s="1060"/>
      <c r="AZ127" s="1060"/>
      <c r="BA127" s="1060"/>
      <c r="BB127" s="1060"/>
      <c r="BC127" s="1060"/>
      <c r="BD127" s="1060"/>
      <c r="BE127" s="1061"/>
      <c r="BF127" s="1062" t="s">
        <v>487</v>
      </c>
      <c r="BG127" s="1060"/>
      <c r="BH127" s="1060"/>
      <c r="BI127" s="1060"/>
      <c r="BJ127" s="1060"/>
      <c r="BK127" s="1060"/>
      <c r="BL127" s="1061"/>
      <c r="BM127" s="1062" t="s">
        <v>488</v>
      </c>
      <c r="BN127" s="1060"/>
      <c r="BO127" s="1060"/>
      <c r="BP127" s="1060"/>
      <c r="BQ127" s="1060"/>
      <c r="BR127" s="1060"/>
      <c r="BS127" s="1061"/>
      <c r="BT127" s="1062" t="s">
        <v>489</v>
      </c>
      <c r="BU127" s="1060"/>
      <c r="BV127" s="1060"/>
      <c r="BW127" s="1060"/>
      <c r="BX127" s="1060"/>
      <c r="BY127" s="1060"/>
      <c r="BZ127" s="1083"/>
      <c r="CA127" s="228"/>
      <c r="CB127" s="228"/>
      <c r="CC127" s="228"/>
      <c r="CD127" s="251"/>
      <c r="CE127" s="251"/>
      <c r="CF127" s="251"/>
      <c r="CG127" s="228"/>
      <c r="CH127" s="228"/>
      <c r="CI127" s="228"/>
      <c r="CJ127" s="250"/>
      <c r="CK127" s="1051"/>
      <c r="CL127" s="1038"/>
      <c r="CM127" s="1038"/>
      <c r="CN127" s="1038"/>
      <c r="CO127" s="1039"/>
      <c r="CP127" s="950" t="s">
        <v>490</v>
      </c>
      <c r="CQ127" s="951"/>
      <c r="CR127" s="951"/>
      <c r="CS127" s="951"/>
      <c r="CT127" s="951"/>
      <c r="CU127" s="951"/>
      <c r="CV127" s="951"/>
      <c r="CW127" s="951"/>
      <c r="CX127" s="951"/>
      <c r="CY127" s="951"/>
      <c r="CZ127" s="951"/>
      <c r="DA127" s="951"/>
      <c r="DB127" s="951"/>
      <c r="DC127" s="951"/>
      <c r="DD127" s="951"/>
      <c r="DE127" s="951"/>
      <c r="DF127" s="952"/>
      <c r="DG127" s="953" t="s">
        <v>442</v>
      </c>
      <c r="DH127" s="954"/>
      <c r="DI127" s="954"/>
      <c r="DJ127" s="954"/>
      <c r="DK127" s="954"/>
      <c r="DL127" s="954" t="s">
        <v>129</v>
      </c>
      <c r="DM127" s="954"/>
      <c r="DN127" s="954"/>
      <c r="DO127" s="954"/>
      <c r="DP127" s="954"/>
      <c r="DQ127" s="954" t="s">
        <v>442</v>
      </c>
      <c r="DR127" s="954"/>
      <c r="DS127" s="954"/>
      <c r="DT127" s="954"/>
      <c r="DU127" s="954"/>
      <c r="DV127" s="955" t="s">
        <v>442</v>
      </c>
      <c r="DW127" s="955"/>
      <c r="DX127" s="955"/>
      <c r="DY127" s="955"/>
      <c r="DZ127" s="956"/>
    </row>
    <row r="128" spans="1:130" s="226" customFormat="1" ht="26.25" customHeight="1" thickBot="1" x14ac:dyDescent="0.2">
      <c r="A128" s="1069" t="s">
        <v>491</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492</v>
      </c>
      <c r="X128" s="1071"/>
      <c r="Y128" s="1071"/>
      <c r="Z128" s="1072"/>
      <c r="AA128" s="1073">
        <v>278667</v>
      </c>
      <c r="AB128" s="1074"/>
      <c r="AC128" s="1074"/>
      <c r="AD128" s="1074"/>
      <c r="AE128" s="1075"/>
      <c r="AF128" s="1076">
        <v>367353</v>
      </c>
      <c r="AG128" s="1074"/>
      <c r="AH128" s="1074"/>
      <c r="AI128" s="1074"/>
      <c r="AJ128" s="1075"/>
      <c r="AK128" s="1076">
        <v>347914</v>
      </c>
      <c r="AL128" s="1074"/>
      <c r="AM128" s="1074"/>
      <c r="AN128" s="1074"/>
      <c r="AO128" s="1075"/>
      <c r="AP128" s="1077"/>
      <c r="AQ128" s="1078"/>
      <c r="AR128" s="1078"/>
      <c r="AS128" s="1078"/>
      <c r="AT128" s="1079"/>
      <c r="AU128" s="228"/>
      <c r="AV128" s="228"/>
      <c r="AW128" s="228"/>
      <c r="AX128" s="924" t="s">
        <v>493</v>
      </c>
      <c r="AY128" s="925"/>
      <c r="AZ128" s="925"/>
      <c r="BA128" s="925"/>
      <c r="BB128" s="925"/>
      <c r="BC128" s="925"/>
      <c r="BD128" s="925"/>
      <c r="BE128" s="926"/>
      <c r="BF128" s="1080" t="s">
        <v>441</v>
      </c>
      <c r="BG128" s="1081"/>
      <c r="BH128" s="1081"/>
      <c r="BI128" s="1081"/>
      <c r="BJ128" s="1081"/>
      <c r="BK128" s="1081"/>
      <c r="BL128" s="1082"/>
      <c r="BM128" s="1080">
        <v>12.99</v>
      </c>
      <c r="BN128" s="1081"/>
      <c r="BO128" s="1081"/>
      <c r="BP128" s="1081"/>
      <c r="BQ128" s="1081"/>
      <c r="BR128" s="1081"/>
      <c r="BS128" s="1082"/>
      <c r="BT128" s="1080">
        <v>20</v>
      </c>
      <c r="BU128" s="1081"/>
      <c r="BV128" s="1081"/>
      <c r="BW128" s="1081"/>
      <c r="BX128" s="1081"/>
      <c r="BY128" s="1081"/>
      <c r="BZ128" s="1104"/>
      <c r="CA128" s="251"/>
      <c r="CB128" s="251"/>
      <c r="CC128" s="251"/>
      <c r="CD128" s="251"/>
      <c r="CE128" s="251"/>
      <c r="CF128" s="251"/>
      <c r="CG128" s="228"/>
      <c r="CH128" s="228"/>
      <c r="CI128" s="228"/>
      <c r="CJ128" s="250"/>
      <c r="CK128" s="1052"/>
      <c r="CL128" s="1053"/>
      <c r="CM128" s="1053"/>
      <c r="CN128" s="1053"/>
      <c r="CO128" s="1054"/>
      <c r="CP128" s="1063" t="s">
        <v>494</v>
      </c>
      <c r="CQ128" s="754"/>
      <c r="CR128" s="754"/>
      <c r="CS128" s="754"/>
      <c r="CT128" s="754"/>
      <c r="CU128" s="754"/>
      <c r="CV128" s="754"/>
      <c r="CW128" s="754"/>
      <c r="CX128" s="754"/>
      <c r="CY128" s="754"/>
      <c r="CZ128" s="754"/>
      <c r="DA128" s="754"/>
      <c r="DB128" s="754"/>
      <c r="DC128" s="754"/>
      <c r="DD128" s="754"/>
      <c r="DE128" s="754"/>
      <c r="DF128" s="1064"/>
      <c r="DG128" s="1065" t="s">
        <v>441</v>
      </c>
      <c r="DH128" s="1066"/>
      <c r="DI128" s="1066"/>
      <c r="DJ128" s="1066"/>
      <c r="DK128" s="1066"/>
      <c r="DL128" s="1066" t="s">
        <v>441</v>
      </c>
      <c r="DM128" s="1066"/>
      <c r="DN128" s="1066"/>
      <c r="DO128" s="1066"/>
      <c r="DP128" s="1066"/>
      <c r="DQ128" s="1066" t="s">
        <v>441</v>
      </c>
      <c r="DR128" s="1066"/>
      <c r="DS128" s="1066"/>
      <c r="DT128" s="1066"/>
      <c r="DU128" s="1066"/>
      <c r="DV128" s="1067" t="s">
        <v>441</v>
      </c>
      <c r="DW128" s="1067"/>
      <c r="DX128" s="1067"/>
      <c r="DY128" s="1067"/>
      <c r="DZ128" s="1068"/>
    </row>
    <row r="129" spans="1:131" s="226" customFormat="1" ht="26.25" customHeight="1" x14ac:dyDescent="0.15">
      <c r="A129" s="962" t="s">
        <v>108</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098" t="s">
        <v>495</v>
      </c>
      <c r="X129" s="1099"/>
      <c r="Y129" s="1099"/>
      <c r="Z129" s="1100"/>
      <c r="AA129" s="986">
        <v>11634980</v>
      </c>
      <c r="AB129" s="987"/>
      <c r="AC129" s="987"/>
      <c r="AD129" s="987"/>
      <c r="AE129" s="988"/>
      <c r="AF129" s="989">
        <v>11852054</v>
      </c>
      <c r="AG129" s="987"/>
      <c r="AH129" s="987"/>
      <c r="AI129" s="987"/>
      <c r="AJ129" s="988"/>
      <c r="AK129" s="989">
        <v>12566383</v>
      </c>
      <c r="AL129" s="987"/>
      <c r="AM129" s="987"/>
      <c r="AN129" s="987"/>
      <c r="AO129" s="988"/>
      <c r="AP129" s="1101"/>
      <c r="AQ129" s="1102"/>
      <c r="AR129" s="1102"/>
      <c r="AS129" s="1102"/>
      <c r="AT129" s="1103"/>
      <c r="AU129" s="229"/>
      <c r="AV129" s="229"/>
      <c r="AW129" s="229"/>
      <c r="AX129" s="1093" t="s">
        <v>496</v>
      </c>
      <c r="AY129" s="951"/>
      <c r="AZ129" s="951"/>
      <c r="BA129" s="951"/>
      <c r="BB129" s="951"/>
      <c r="BC129" s="951"/>
      <c r="BD129" s="951"/>
      <c r="BE129" s="952"/>
      <c r="BF129" s="1094" t="s">
        <v>497</v>
      </c>
      <c r="BG129" s="1095"/>
      <c r="BH129" s="1095"/>
      <c r="BI129" s="1095"/>
      <c r="BJ129" s="1095"/>
      <c r="BK129" s="1095"/>
      <c r="BL129" s="1096"/>
      <c r="BM129" s="1094">
        <v>17.989999999999998</v>
      </c>
      <c r="BN129" s="1095"/>
      <c r="BO129" s="1095"/>
      <c r="BP129" s="1095"/>
      <c r="BQ129" s="1095"/>
      <c r="BR129" s="1095"/>
      <c r="BS129" s="1096"/>
      <c r="BT129" s="1094">
        <v>30</v>
      </c>
      <c r="BU129" s="1095"/>
      <c r="BV129" s="1095"/>
      <c r="BW129" s="1095"/>
      <c r="BX129" s="1095"/>
      <c r="BY129" s="1095"/>
      <c r="BZ129" s="109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62" t="s">
        <v>498</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098" t="s">
        <v>499</v>
      </c>
      <c r="X130" s="1099"/>
      <c r="Y130" s="1099"/>
      <c r="Z130" s="1100"/>
      <c r="AA130" s="986">
        <v>1157148</v>
      </c>
      <c r="AB130" s="987"/>
      <c r="AC130" s="987"/>
      <c r="AD130" s="987"/>
      <c r="AE130" s="988"/>
      <c r="AF130" s="989">
        <v>1141787</v>
      </c>
      <c r="AG130" s="987"/>
      <c r="AH130" s="987"/>
      <c r="AI130" s="987"/>
      <c r="AJ130" s="988"/>
      <c r="AK130" s="989">
        <v>1156600</v>
      </c>
      <c r="AL130" s="987"/>
      <c r="AM130" s="987"/>
      <c r="AN130" s="987"/>
      <c r="AO130" s="988"/>
      <c r="AP130" s="1101"/>
      <c r="AQ130" s="1102"/>
      <c r="AR130" s="1102"/>
      <c r="AS130" s="1102"/>
      <c r="AT130" s="1103"/>
      <c r="AU130" s="229"/>
      <c r="AV130" s="229"/>
      <c r="AW130" s="229"/>
      <c r="AX130" s="1093" t="s">
        <v>500</v>
      </c>
      <c r="AY130" s="951"/>
      <c r="AZ130" s="951"/>
      <c r="BA130" s="951"/>
      <c r="BB130" s="951"/>
      <c r="BC130" s="951"/>
      <c r="BD130" s="951"/>
      <c r="BE130" s="952"/>
      <c r="BF130" s="1129">
        <v>-3</v>
      </c>
      <c r="BG130" s="1130"/>
      <c r="BH130" s="1130"/>
      <c r="BI130" s="1130"/>
      <c r="BJ130" s="1130"/>
      <c r="BK130" s="1130"/>
      <c r="BL130" s="1131"/>
      <c r="BM130" s="1129">
        <v>25</v>
      </c>
      <c r="BN130" s="1130"/>
      <c r="BO130" s="1130"/>
      <c r="BP130" s="1130"/>
      <c r="BQ130" s="1130"/>
      <c r="BR130" s="1130"/>
      <c r="BS130" s="1131"/>
      <c r="BT130" s="1129">
        <v>35</v>
      </c>
      <c r="BU130" s="1130"/>
      <c r="BV130" s="1130"/>
      <c r="BW130" s="1130"/>
      <c r="BX130" s="1130"/>
      <c r="BY130" s="1130"/>
      <c r="BZ130" s="1132"/>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33"/>
      <c r="B131" s="1134"/>
      <c r="C131" s="1134"/>
      <c r="D131" s="1134"/>
      <c r="E131" s="1134"/>
      <c r="F131" s="1134"/>
      <c r="G131" s="1134"/>
      <c r="H131" s="1134"/>
      <c r="I131" s="1134"/>
      <c r="J131" s="1134"/>
      <c r="K131" s="1134"/>
      <c r="L131" s="1134"/>
      <c r="M131" s="1134"/>
      <c r="N131" s="1134"/>
      <c r="O131" s="1134"/>
      <c r="P131" s="1134"/>
      <c r="Q131" s="1134"/>
      <c r="R131" s="1134"/>
      <c r="S131" s="1134"/>
      <c r="T131" s="1134"/>
      <c r="U131" s="1134"/>
      <c r="V131" s="1134"/>
      <c r="W131" s="1135" t="s">
        <v>501</v>
      </c>
      <c r="X131" s="1136"/>
      <c r="Y131" s="1136"/>
      <c r="Z131" s="1137"/>
      <c r="AA131" s="1032">
        <v>10477832</v>
      </c>
      <c r="AB131" s="1014"/>
      <c r="AC131" s="1014"/>
      <c r="AD131" s="1014"/>
      <c r="AE131" s="1015"/>
      <c r="AF131" s="1013">
        <v>10710267</v>
      </c>
      <c r="AG131" s="1014"/>
      <c r="AH131" s="1014"/>
      <c r="AI131" s="1014"/>
      <c r="AJ131" s="1015"/>
      <c r="AK131" s="1013">
        <v>11409783</v>
      </c>
      <c r="AL131" s="1014"/>
      <c r="AM131" s="1014"/>
      <c r="AN131" s="1014"/>
      <c r="AO131" s="1015"/>
      <c r="AP131" s="1138"/>
      <c r="AQ131" s="1139"/>
      <c r="AR131" s="1139"/>
      <c r="AS131" s="1139"/>
      <c r="AT131" s="1140"/>
      <c r="AU131" s="229"/>
      <c r="AV131" s="229"/>
      <c r="AW131" s="229"/>
      <c r="AX131" s="1111" t="s">
        <v>502</v>
      </c>
      <c r="AY131" s="754"/>
      <c r="AZ131" s="754"/>
      <c r="BA131" s="754"/>
      <c r="BB131" s="754"/>
      <c r="BC131" s="754"/>
      <c r="BD131" s="754"/>
      <c r="BE131" s="1064"/>
      <c r="BF131" s="1112" t="s">
        <v>441</v>
      </c>
      <c r="BG131" s="1113"/>
      <c r="BH131" s="1113"/>
      <c r="BI131" s="1113"/>
      <c r="BJ131" s="1113"/>
      <c r="BK131" s="1113"/>
      <c r="BL131" s="1114"/>
      <c r="BM131" s="1112">
        <v>350</v>
      </c>
      <c r="BN131" s="1113"/>
      <c r="BO131" s="1113"/>
      <c r="BP131" s="1113"/>
      <c r="BQ131" s="1113"/>
      <c r="BR131" s="1113"/>
      <c r="BS131" s="1114"/>
      <c r="BT131" s="1115"/>
      <c r="BU131" s="1116"/>
      <c r="BV131" s="1116"/>
      <c r="BW131" s="1116"/>
      <c r="BX131" s="1116"/>
      <c r="BY131" s="1116"/>
      <c r="BZ131" s="1117"/>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18" t="s">
        <v>503</v>
      </c>
      <c r="B132" s="1119"/>
      <c r="C132" s="1119"/>
      <c r="D132" s="1119"/>
      <c r="E132" s="1119"/>
      <c r="F132" s="1119"/>
      <c r="G132" s="1119"/>
      <c r="H132" s="1119"/>
      <c r="I132" s="1119"/>
      <c r="J132" s="1119"/>
      <c r="K132" s="1119"/>
      <c r="L132" s="1119"/>
      <c r="M132" s="1119"/>
      <c r="N132" s="1119"/>
      <c r="O132" s="1119"/>
      <c r="P132" s="1119"/>
      <c r="Q132" s="1119"/>
      <c r="R132" s="1119"/>
      <c r="S132" s="1119"/>
      <c r="T132" s="1119"/>
      <c r="U132" s="1119"/>
      <c r="V132" s="1122" t="s">
        <v>504</v>
      </c>
      <c r="W132" s="1122"/>
      <c r="X132" s="1122"/>
      <c r="Y132" s="1122"/>
      <c r="Z132" s="1123"/>
      <c r="AA132" s="1124">
        <v>-3.3752115900000002</v>
      </c>
      <c r="AB132" s="1125"/>
      <c r="AC132" s="1125"/>
      <c r="AD132" s="1125"/>
      <c r="AE132" s="1126"/>
      <c r="AF132" s="1127">
        <v>-2.9475082179999998</v>
      </c>
      <c r="AG132" s="1125"/>
      <c r="AH132" s="1125"/>
      <c r="AI132" s="1125"/>
      <c r="AJ132" s="1126"/>
      <c r="AK132" s="1127">
        <v>-2.7690798330000002</v>
      </c>
      <c r="AL132" s="1125"/>
      <c r="AM132" s="1125"/>
      <c r="AN132" s="1125"/>
      <c r="AO132" s="1126"/>
      <c r="AP132" s="1029"/>
      <c r="AQ132" s="1030"/>
      <c r="AR132" s="1030"/>
      <c r="AS132" s="1030"/>
      <c r="AT132" s="1128"/>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20"/>
      <c r="B133" s="1121"/>
      <c r="C133" s="1121"/>
      <c r="D133" s="1121"/>
      <c r="E133" s="1121"/>
      <c r="F133" s="1121"/>
      <c r="G133" s="1121"/>
      <c r="H133" s="1121"/>
      <c r="I133" s="1121"/>
      <c r="J133" s="1121"/>
      <c r="K133" s="1121"/>
      <c r="L133" s="1121"/>
      <c r="M133" s="1121"/>
      <c r="N133" s="1121"/>
      <c r="O133" s="1121"/>
      <c r="P133" s="1121"/>
      <c r="Q133" s="1121"/>
      <c r="R133" s="1121"/>
      <c r="S133" s="1121"/>
      <c r="T133" s="1121"/>
      <c r="U133" s="1121"/>
      <c r="V133" s="1105" t="s">
        <v>505</v>
      </c>
      <c r="W133" s="1105"/>
      <c r="X133" s="1105"/>
      <c r="Y133" s="1105"/>
      <c r="Z133" s="1106"/>
      <c r="AA133" s="1107">
        <v>-3.2</v>
      </c>
      <c r="AB133" s="1108"/>
      <c r="AC133" s="1108"/>
      <c r="AD133" s="1108"/>
      <c r="AE133" s="1109"/>
      <c r="AF133" s="1107">
        <v>-3.1</v>
      </c>
      <c r="AG133" s="1108"/>
      <c r="AH133" s="1108"/>
      <c r="AI133" s="1108"/>
      <c r="AJ133" s="1109"/>
      <c r="AK133" s="1107">
        <v>-3</v>
      </c>
      <c r="AL133" s="1108"/>
      <c r="AM133" s="1108"/>
      <c r="AN133" s="1108"/>
      <c r="AO133" s="1109"/>
      <c r="AP133" s="1056"/>
      <c r="AQ133" s="1057"/>
      <c r="AR133" s="1057"/>
      <c r="AS133" s="1057"/>
      <c r="AT133" s="1110"/>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vK/lDlqylt8R8rrUueau26Hvf+utq6oqDqEtL1nILqsXp7I7jJcXvHDqTUEZBf7Zhx4XjHUaP+znlu5lv4veog==" saltValue="6r7No47cS7+uNnGpJM6JY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rintOptions horizontalCentered="1"/>
  <pageMargins left="0" right="0" top="0.39370078740157483" bottom="0.39370078740157483" header="0.19685039370078741" footer="0.19685039370078741"/>
  <pageSetup paperSize="8" scale="25" orientation="landscape"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506</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pageMargins left="0" right="0" top="0.39370078740157483" bottom="0.39370078740157483" header="0.19685039370078741" footer="0.19685039370078741"/>
  <pageSetup paperSize="8" scale="62"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Di5W2sHOAEvwAlZyPq89V9n4Bpg0oFp2ZMlukm4pmm/fQMca/0NIsMOFiEAmHyKEJ58H6UJrV+SvpEGkx/Ew==" saltValue="OwkgsEFbNpt8wqdyIFZrhQ==" spinCount="100000" sheet="1" objects="1" scenarios="1"/>
  <dataConsolidate/>
  <phoneticPr fontId="2"/>
  <printOptions horizontalCentered="1"/>
  <pageMargins left="0" right="0" top="0.39370078740157483" bottom="0.39370078740157483" header="0.19685039370078741" footer="0.19685039370078741"/>
  <pageSetup paperSize="8" scale="66"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507</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508</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2" t="s">
        <v>509</v>
      </c>
      <c r="AP7" s="268"/>
      <c r="AQ7" s="269" t="s">
        <v>510</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3"/>
      <c r="AP8" s="274" t="s">
        <v>511</v>
      </c>
      <c r="AQ8" s="275" t="s">
        <v>512</v>
      </c>
      <c r="AR8" s="276" t="s">
        <v>513</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44" t="s">
        <v>514</v>
      </c>
      <c r="AL9" s="1145"/>
      <c r="AM9" s="1145"/>
      <c r="AN9" s="1146"/>
      <c r="AO9" s="277">
        <v>3758208</v>
      </c>
      <c r="AP9" s="277">
        <v>66784</v>
      </c>
      <c r="AQ9" s="278">
        <v>65025</v>
      </c>
      <c r="AR9" s="279">
        <v>2.7</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44" t="s">
        <v>515</v>
      </c>
      <c r="AL10" s="1145"/>
      <c r="AM10" s="1145"/>
      <c r="AN10" s="1146"/>
      <c r="AO10" s="280">
        <v>67231</v>
      </c>
      <c r="AP10" s="280">
        <v>1195</v>
      </c>
      <c r="AQ10" s="281">
        <v>6119</v>
      </c>
      <c r="AR10" s="282">
        <v>-80.5</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44" t="s">
        <v>516</v>
      </c>
      <c r="AL11" s="1145"/>
      <c r="AM11" s="1145"/>
      <c r="AN11" s="1146"/>
      <c r="AO11" s="280">
        <v>234039</v>
      </c>
      <c r="AP11" s="280">
        <v>4159</v>
      </c>
      <c r="AQ11" s="281">
        <v>1220</v>
      </c>
      <c r="AR11" s="282">
        <v>240.9</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44" t="s">
        <v>517</v>
      </c>
      <c r="AL12" s="1145"/>
      <c r="AM12" s="1145"/>
      <c r="AN12" s="1146"/>
      <c r="AO12" s="280">
        <v>12700</v>
      </c>
      <c r="AP12" s="280">
        <v>226</v>
      </c>
      <c r="AQ12" s="281">
        <v>12</v>
      </c>
      <c r="AR12" s="282">
        <v>1783.3</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44" t="s">
        <v>518</v>
      </c>
      <c r="AL13" s="1145"/>
      <c r="AM13" s="1145"/>
      <c r="AN13" s="1146"/>
      <c r="AO13" s="280">
        <v>248470</v>
      </c>
      <c r="AP13" s="280">
        <v>4415</v>
      </c>
      <c r="AQ13" s="281">
        <v>2792</v>
      </c>
      <c r="AR13" s="282">
        <v>58.1</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44" t="s">
        <v>519</v>
      </c>
      <c r="AL14" s="1145"/>
      <c r="AM14" s="1145"/>
      <c r="AN14" s="1146"/>
      <c r="AO14" s="280">
        <v>18796</v>
      </c>
      <c r="AP14" s="280">
        <v>334</v>
      </c>
      <c r="AQ14" s="281">
        <v>1408</v>
      </c>
      <c r="AR14" s="282">
        <v>-76.3</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47" t="s">
        <v>520</v>
      </c>
      <c r="AL15" s="1148"/>
      <c r="AM15" s="1148"/>
      <c r="AN15" s="1149"/>
      <c r="AO15" s="280">
        <v>-210160</v>
      </c>
      <c r="AP15" s="280">
        <v>-3735</v>
      </c>
      <c r="AQ15" s="281">
        <v>-3962</v>
      </c>
      <c r="AR15" s="282">
        <v>-5.7</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47" t="s">
        <v>190</v>
      </c>
      <c r="AL16" s="1148"/>
      <c r="AM16" s="1148"/>
      <c r="AN16" s="1149"/>
      <c r="AO16" s="280">
        <v>4129284</v>
      </c>
      <c r="AP16" s="280">
        <v>73378</v>
      </c>
      <c r="AQ16" s="281">
        <v>72615</v>
      </c>
      <c r="AR16" s="282">
        <v>1.1000000000000001</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521</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522</v>
      </c>
      <c r="AP20" s="289" t="s">
        <v>523</v>
      </c>
      <c r="AQ20" s="290" t="s">
        <v>524</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50" t="s">
        <v>525</v>
      </c>
      <c r="AL21" s="1151"/>
      <c r="AM21" s="1151"/>
      <c r="AN21" s="1152"/>
      <c r="AO21" s="293">
        <v>6.27</v>
      </c>
      <c r="AP21" s="294">
        <v>6.51</v>
      </c>
      <c r="AQ21" s="295">
        <v>-0.24</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50" t="s">
        <v>526</v>
      </c>
      <c r="AL22" s="1151"/>
      <c r="AM22" s="1151"/>
      <c r="AN22" s="1152"/>
      <c r="AO22" s="298">
        <v>100.4</v>
      </c>
      <c r="AP22" s="299">
        <v>98.4</v>
      </c>
      <c r="AQ22" s="300">
        <v>2</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41" t="s">
        <v>527</v>
      </c>
      <c r="B26" s="1141"/>
      <c r="C26" s="1141"/>
      <c r="D26" s="1141"/>
      <c r="E26" s="1141"/>
      <c r="F26" s="1141"/>
      <c r="G26" s="1141"/>
      <c r="H26" s="1141"/>
      <c r="I26" s="1141"/>
      <c r="J26" s="1141"/>
      <c r="K26" s="1141"/>
      <c r="L26" s="1141"/>
      <c r="M26" s="1141"/>
      <c r="N26" s="1141"/>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c r="AT26" s="263"/>
    </row>
    <row r="27" spans="1:46" x14ac:dyDescent="0.15">
      <c r="A27" s="305"/>
      <c r="AO27" s="258"/>
      <c r="AP27" s="258"/>
      <c r="AQ27" s="258"/>
      <c r="AR27" s="258"/>
      <c r="AS27" s="258"/>
      <c r="AT27" s="258"/>
    </row>
    <row r="28" spans="1:46" ht="17.25" x14ac:dyDescent="0.15">
      <c r="A28" s="259" t="s">
        <v>528</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529</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2" t="s">
        <v>509</v>
      </c>
      <c r="AP30" s="268"/>
      <c r="AQ30" s="269" t="s">
        <v>510</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3"/>
      <c r="AP31" s="274" t="s">
        <v>511</v>
      </c>
      <c r="AQ31" s="275" t="s">
        <v>512</v>
      </c>
      <c r="AR31" s="276" t="s">
        <v>513</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58" t="s">
        <v>530</v>
      </c>
      <c r="AL32" s="1159"/>
      <c r="AM32" s="1159"/>
      <c r="AN32" s="1160"/>
      <c r="AO32" s="308">
        <v>752488</v>
      </c>
      <c r="AP32" s="308">
        <v>13372</v>
      </c>
      <c r="AQ32" s="309">
        <v>34910</v>
      </c>
      <c r="AR32" s="310">
        <v>-61.7</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58" t="s">
        <v>531</v>
      </c>
      <c r="AL33" s="1159"/>
      <c r="AM33" s="1159"/>
      <c r="AN33" s="1160"/>
      <c r="AO33" s="308" t="s">
        <v>532</v>
      </c>
      <c r="AP33" s="308" t="s">
        <v>532</v>
      </c>
      <c r="AQ33" s="309" t="s">
        <v>532</v>
      </c>
      <c r="AR33" s="310" t="s">
        <v>532</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58" t="s">
        <v>533</v>
      </c>
      <c r="AL34" s="1159"/>
      <c r="AM34" s="1159"/>
      <c r="AN34" s="1160"/>
      <c r="AO34" s="308" t="s">
        <v>532</v>
      </c>
      <c r="AP34" s="308" t="s">
        <v>532</v>
      </c>
      <c r="AQ34" s="309">
        <v>4</v>
      </c>
      <c r="AR34" s="310" t="s">
        <v>532</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58" t="s">
        <v>534</v>
      </c>
      <c r="AL35" s="1159"/>
      <c r="AM35" s="1159"/>
      <c r="AN35" s="1160"/>
      <c r="AO35" s="308">
        <v>198718</v>
      </c>
      <c r="AP35" s="308">
        <v>3531</v>
      </c>
      <c r="AQ35" s="309">
        <v>8517</v>
      </c>
      <c r="AR35" s="310">
        <v>-58.5</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58" t="s">
        <v>535</v>
      </c>
      <c r="AL36" s="1159"/>
      <c r="AM36" s="1159"/>
      <c r="AN36" s="1160"/>
      <c r="AO36" s="308">
        <v>225248</v>
      </c>
      <c r="AP36" s="308">
        <v>4003</v>
      </c>
      <c r="AQ36" s="309">
        <v>1600</v>
      </c>
      <c r="AR36" s="310">
        <v>150.19999999999999</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58" t="s">
        <v>536</v>
      </c>
      <c r="AL37" s="1159"/>
      <c r="AM37" s="1159"/>
      <c r="AN37" s="1160"/>
      <c r="AO37" s="308">
        <v>12114</v>
      </c>
      <c r="AP37" s="308">
        <v>215</v>
      </c>
      <c r="AQ37" s="309">
        <v>1669</v>
      </c>
      <c r="AR37" s="310">
        <v>-87.1</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61" t="s">
        <v>537</v>
      </c>
      <c r="AL38" s="1162"/>
      <c r="AM38" s="1162"/>
      <c r="AN38" s="1163"/>
      <c r="AO38" s="311" t="s">
        <v>532</v>
      </c>
      <c r="AP38" s="311" t="s">
        <v>532</v>
      </c>
      <c r="AQ38" s="312">
        <v>1</v>
      </c>
      <c r="AR38" s="300" t="s">
        <v>532</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61" t="s">
        <v>538</v>
      </c>
      <c r="AL39" s="1162"/>
      <c r="AM39" s="1162"/>
      <c r="AN39" s="1163"/>
      <c r="AO39" s="308">
        <v>-347914</v>
      </c>
      <c r="AP39" s="308">
        <v>-6182</v>
      </c>
      <c r="AQ39" s="309">
        <v>-6461</v>
      </c>
      <c r="AR39" s="310">
        <v>-4.3</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58" t="s">
        <v>539</v>
      </c>
      <c r="AL40" s="1159"/>
      <c r="AM40" s="1159"/>
      <c r="AN40" s="1160"/>
      <c r="AO40" s="308">
        <v>-1156600</v>
      </c>
      <c r="AP40" s="308">
        <v>-20553</v>
      </c>
      <c r="AQ40" s="309">
        <v>-28321</v>
      </c>
      <c r="AR40" s="310">
        <v>-27.4</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64" t="s">
        <v>302</v>
      </c>
      <c r="AL41" s="1165"/>
      <c r="AM41" s="1165"/>
      <c r="AN41" s="1166"/>
      <c r="AO41" s="308">
        <v>-315946</v>
      </c>
      <c r="AP41" s="308">
        <v>-5614</v>
      </c>
      <c r="AQ41" s="309">
        <v>11918</v>
      </c>
      <c r="AR41" s="310">
        <v>-147.1</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540</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541</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542</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53" t="s">
        <v>509</v>
      </c>
      <c r="AN49" s="1155" t="s">
        <v>543</v>
      </c>
      <c r="AO49" s="1156"/>
      <c r="AP49" s="1156"/>
      <c r="AQ49" s="1156"/>
      <c r="AR49" s="1157"/>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54"/>
      <c r="AN50" s="324" t="s">
        <v>544</v>
      </c>
      <c r="AO50" s="325" t="s">
        <v>545</v>
      </c>
      <c r="AP50" s="326" t="s">
        <v>546</v>
      </c>
      <c r="AQ50" s="327" t="s">
        <v>547</v>
      </c>
      <c r="AR50" s="328" t="s">
        <v>548</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549</v>
      </c>
      <c r="AL51" s="321"/>
      <c r="AM51" s="329">
        <v>3193267</v>
      </c>
      <c r="AN51" s="330">
        <v>54694</v>
      </c>
      <c r="AO51" s="331">
        <v>-4.4000000000000004</v>
      </c>
      <c r="AP51" s="332">
        <v>47820</v>
      </c>
      <c r="AQ51" s="333">
        <v>7.5</v>
      </c>
      <c r="AR51" s="334">
        <v>-11.9</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550</v>
      </c>
      <c r="AM52" s="337">
        <v>1396406</v>
      </c>
      <c r="AN52" s="338">
        <v>23918</v>
      </c>
      <c r="AO52" s="339">
        <v>52.4</v>
      </c>
      <c r="AP52" s="340">
        <v>25855</v>
      </c>
      <c r="AQ52" s="341">
        <v>-0.1</v>
      </c>
      <c r="AR52" s="342">
        <v>52.5</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551</v>
      </c>
      <c r="AL53" s="321"/>
      <c r="AM53" s="329">
        <v>2298489</v>
      </c>
      <c r="AN53" s="330">
        <v>39464</v>
      </c>
      <c r="AO53" s="331">
        <v>-27.8</v>
      </c>
      <c r="AP53" s="332">
        <v>41934</v>
      </c>
      <c r="AQ53" s="333">
        <v>-12.3</v>
      </c>
      <c r="AR53" s="334">
        <v>-15.5</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550</v>
      </c>
      <c r="AM54" s="337">
        <v>1011020</v>
      </c>
      <c r="AN54" s="338">
        <v>17359</v>
      </c>
      <c r="AO54" s="339">
        <v>-27.4</v>
      </c>
      <c r="AP54" s="340">
        <v>23352</v>
      </c>
      <c r="AQ54" s="341">
        <v>-9.6999999999999993</v>
      </c>
      <c r="AR54" s="342">
        <v>-17.7</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552</v>
      </c>
      <c r="AL55" s="321"/>
      <c r="AM55" s="329">
        <v>2553749</v>
      </c>
      <c r="AN55" s="330">
        <v>44323</v>
      </c>
      <c r="AO55" s="331">
        <v>12.3</v>
      </c>
      <c r="AP55" s="332">
        <v>45588</v>
      </c>
      <c r="AQ55" s="333">
        <v>8.6999999999999993</v>
      </c>
      <c r="AR55" s="334">
        <v>3.6</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550</v>
      </c>
      <c r="AM56" s="337">
        <v>2022765</v>
      </c>
      <c r="AN56" s="338">
        <v>35107</v>
      </c>
      <c r="AO56" s="339">
        <v>102.2</v>
      </c>
      <c r="AP56" s="340">
        <v>24150</v>
      </c>
      <c r="AQ56" s="341">
        <v>3.4</v>
      </c>
      <c r="AR56" s="342">
        <v>98.8</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553</v>
      </c>
      <c r="AL57" s="321"/>
      <c r="AM57" s="329">
        <v>1158194</v>
      </c>
      <c r="AN57" s="330">
        <v>20311</v>
      </c>
      <c r="AO57" s="331">
        <v>-54.2</v>
      </c>
      <c r="AP57" s="332">
        <v>45483</v>
      </c>
      <c r="AQ57" s="333">
        <v>-0.2</v>
      </c>
      <c r="AR57" s="334">
        <v>-54</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550</v>
      </c>
      <c r="AM58" s="337">
        <v>577498</v>
      </c>
      <c r="AN58" s="338">
        <v>10127</v>
      </c>
      <c r="AO58" s="339">
        <v>-71.2</v>
      </c>
      <c r="AP58" s="340">
        <v>24241</v>
      </c>
      <c r="AQ58" s="341">
        <v>0.4</v>
      </c>
      <c r="AR58" s="342">
        <v>-71.599999999999994</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554</v>
      </c>
      <c r="AL59" s="321"/>
      <c r="AM59" s="329">
        <v>1744809</v>
      </c>
      <c r="AN59" s="330">
        <v>31006</v>
      </c>
      <c r="AO59" s="331">
        <v>52.7</v>
      </c>
      <c r="AP59" s="332">
        <v>45945</v>
      </c>
      <c r="AQ59" s="333">
        <v>1</v>
      </c>
      <c r="AR59" s="334">
        <v>51.7</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550</v>
      </c>
      <c r="AM60" s="337">
        <v>466966</v>
      </c>
      <c r="AN60" s="338">
        <v>8298</v>
      </c>
      <c r="AO60" s="339">
        <v>-18.100000000000001</v>
      </c>
      <c r="AP60" s="340">
        <v>25180</v>
      </c>
      <c r="AQ60" s="341">
        <v>3.9</v>
      </c>
      <c r="AR60" s="342">
        <v>-22</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555</v>
      </c>
      <c r="AL61" s="343"/>
      <c r="AM61" s="344">
        <v>2189702</v>
      </c>
      <c r="AN61" s="345">
        <v>37960</v>
      </c>
      <c r="AO61" s="346">
        <v>-4.3</v>
      </c>
      <c r="AP61" s="347">
        <v>45354</v>
      </c>
      <c r="AQ61" s="348">
        <v>0.9</v>
      </c>
      <c r="AR61" s="334">
        <v>-5.2</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550</v>
      </c>
      <c r="AM62" s="337">
        <v>1094931</v>
      </c>
      <c r="AN62" s="338">
        <v>18962</v>
      </c>
      <c r="AO62" s="339">
        <v>7.6</v>
      </c>
      <c r="AP62" s="340">
        <v>24556</v>
      </c>
      <c r="AQ62" s="341">
        <v>-0.4</v>
      </c>
      <c r="AR62" s="342">
        <v>8</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vUpsJyCSDq/Pe3xOuxXEsCp8NPl7vVspAaouOz6/3mSK12+P6+qv2D+OAR2KlbZJYXmvwtyhkoTtTNGZ+DNsxg==" saltValue="MGmIdV9dSiOjTZsqvElr9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 right="0" top="0.39370078740157483" bottom="0.39370078740157483" header="0.19685039370078741" footer="0.19685039370078741"/>
  <pageSetup paperSize="8" scale="86"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557</v>
      </c>
    </row>
    <row r="120" spans="125:125" ht="13.5" hidden="1" customHeight="1" x14ac:dyDescent="0.15"/>
    <row r="121" spans="125:125" ht="13.5" hidden="1" customHeight="1" x14ac:dyDescent="0.15">
      <c r="DU121" s="255"/>
    </row>
  </sheetData>
  <sheetProtection algorithmName="SHA-512" hashValue="jCl5vYePzIicwGf+O65K6+rytHKPJRHQu/z4GATCZQ9tBUCOkh3A9tBWpVZhCva0CMWbLuKJCO351ANWhMIe/A==" saltValue="DYYVgaJSJ3Try2sm7PiwyA==" spinCount="100000" sheet="1" objects="1" scenarios="1"/>
  <dataConsolidate/>
  <phoneticPr fontId="2"/>
  <printOptions horizontalCentered="1"/>
  <pageMargins left="0" right="0" top="0.39370078740157483" bottom="0.39370078740157483" header="0.19685039370078741" footer="0.19685039370078741"/>
  <pageSetup paperSize="8" scale="52"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558</v>
      </c>
    </row>
  </sheetData>
  <sheetProtection algorithmName="SHA-512" hashValue="qPBMtQMuAv39gIx/+obe19979LDElYvxSaDYlJLOiPmPS+629RYG08PoR2brkaq9UgBxyQdc3zeBzVE7WMzkdw==" saltValue="IrrYnoAKdb+lR7gMGesFfA==" spinCount="100000" sheet="1" objects="1" scenarios="1"/>
  <dataConsolidate/>
  <phoneticPr fontId="2"/>
  <printOptions horizontalCentered="1"/>
  <pageMargins left="0" right="0" top="0.39370078740157483" bottom="0.39370078740157483" header="0.19685039370078741" footer="0.19685039370078741"/>
  <pageSetup paperSize="8" scale="52"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167" t="s">
        <v>3</v>
      </c>
      <c r="D47" s="1167"/>
      <c r="E47" s="1168"/>
      <c r="F47" s="11">
        <v>23.49</v>
      </c>
      <c r="G47" s="12">
        <v>21.33</v>
      </c>
      <c r="H47" s="12">
        <v>21.59</v>
      </c>
      <c r="I47" s="12">
        <v>25.73</v>
      </c>
      <c r="J47" s="13">
        <v>24.72</v>
      </c>
    </row>
    <row r="48" spans="2:10" ht="57.75" customHeight="1" x14ac:dyDescent="0.15">
      <c r="B48" s="14"/>
      <c r="C48" s="1169" t="s">
        <v>4</v>
      </c>
      <c r="D48" s="1169"/>
      <c r="E48" s="1170"/>
      <c r="F48" s="15">
        <v>4.6399999999999997</v>
      </c>
      <c r="G48" s="16">
        <v>3.79</v>
      </c>
      <c r="H48" s="16">
        <v>5.84</v>
      </c>
      <c r="I48" s="16">
        <v>5.0999999999999996</v>
      </c>
      <c r="J48" s="17">
        <v>11.6</v>
      </c>
    </row>
    <row r="49" spans="2:10" ht="57.75" customHeight="1" thickBot="1" x14ac:dyDescent="0.2">
      <c r="B49" s="18"/>
      <c r="C49" s="1171" t="s">
        <v>5</v>
      </c>
      <c r="D49" s="1171"/>
      <c r="E49" s="1172"/>
      <c r="F49" s="19" t="s">
        <v>564</v>
      </c>
      <c r="G49" s="20" t="s">
        <v>565</v>
      </c>
      <c r="H49" s="20">
        <v>2.1800000000000002</v>
      </c>
      <c r="I49" s="20">
        <v>3.89</v>
      </c>
      <c r="J49" s="21">
        <v>7.24</v>
      </c>
    </row>
    <row r="50" spans="2:10" x14ac:dyDescent="0.15"/>
  </sheetData>
  <sheetProtection algorithmName="SHA-512" hashValue="8ket4TNgo9TMcN6gwMLvn4n0xqgr5NrH8FkS+3J1FV7Rddd3sqFLzihJfOgsRtRUlfMP9voNgqENfZ8EutKQpQ==" saltValue="Qt1BMnWyt2Hnb5G94fN9Sg=="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8" scale="88" orientation="landscape" cellComments="asDisplayed" horizontalDpi="300" verticalDpi="300" r:id="rId1"/>
  <headerFoot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179" t="s">
        <v>566</v>
      </c>
      <c r="D34" s="1179"/>
      <c r="E34" s="1180"/>
      <c r="F34" s="32">
        <v>4.63</v>
      </c>
      <c r="G34" s="33">
        <v>3.78</v>
      </c>
      <c r="H34" s="33">
        <v>5.84</v>
      </c>
      <c r="I34" s="33">
        <v>5.09</v>
      </c>
      <c r="J34" s="34">
        <v>11.6</v>
      </c>
      <c r="K34" s="22"/>
      <c r="L34" s="22"/>
      <c r="M34" s="22"/>
      <c r="N34" s="22"/>
      <c r="O34" s="22"/>
      <c r="P34" s="22"/>
    </row>
    <row r="35" spans="1:16" ht="39" customHeight="1" x14ac:dyDescent="0.15">
      <c r="A35" s="22"/>
      <c r="B35" s="35"/>
      <c r="C35" s="1173" t="s">
        <v>567</v>
      </c>
      <c r="D35" s="1174"/>
      <c r="E35" s="1175"/>
      <c r="F35" s="36">
        <v>1.58</v>
      </c>
      <c r="G35" s="37">
        <v>3.62</v>
      </c>
      <c r="H35" s="37">
        <v>3.35</v>
      </c>
      <c r="I35" s="37">
        <v>4.41</v>
      </c>
      <c r="J35" s="38">
        <v>5.41</v>
      </c>
      <c r="K35" s="22"/>
      <c r="L35" s="22"/>
      <c r="M35" s="22"/>
      <c r="N35" s="22"/>
      <c r="O35" s="22"/>
      <c r="P35" s="22"/>
    </row>
    <row r="36" spans="1:16" ht="39" customHeight="1" x14ac:dyDescent="0.15">
      <c r="A36" s="22"/>
      <c r="B36" s="35"/>
      <c r="C36" s="1173" t="s">
        <v>568</v>
      </c>
      <c r="D36" s="1174"/>
      <c r="E36" s="1175"/>
      <c r="F36" s="36">
        <v>3.64</v>
      </c>
      <c r="G36" s="37">
        <v>2.37</v>
      </c>
      <c r="H36" s="37">
        <v>2.15</v>
      </c>
      <c r="I36" s="37">
        <v>2.81</v>
      </c>
      <c r="J36" s="38">
        <v>3.07</v>
      </c>
      <c r="K36" s="22"/>
      <c r="L36" s="22"/>
      <c r="M36" s="22"/>
      <c r="N36" s="22"/>
      <c r="O36" s="22"/>
      <c r="P36" s="22"/>
    </row>
    <row r="37" spans="1:16" ht="39" customHeight="1" x14ac:dyDescent="0.15">
      <c r="A37" s="22"/>
      <c r="B37" s="35"/>
      <c r="C37" s="1173" t="s">
        <v>569</v>
      </c>
      <c r="D37" s="1174"/>
      <c r="E37" s="1175"/>
      <c r="F37" s="36">
        <v>2.0699999999999998</v>
      </c>
      <c r="G37" s="37">
        <v>1.64</v>
      </c>
      <c r="H37" s="37">
        <v>1.72</v>
      </c>
      <c r="I37" s="37">
        <v>1.97</v>
      </c>
      <c r="J37" s="38">
        <v>1.83</v>
      </c>
      <c r="K37" s="22"/>
      <c r="L37" s="22"/>
      <c r="M37" s="22"/>
      <c r="N37" s="22"/>
      <c r="O37" s="22"/>
      <c r="P37" s="22"/>
    </row>
    <row r="38" spans="1:16" ht="39" customHeight="1" x14ac:dyDescent="0.15">
      <c r="A38" s="22"/>
      <c r="B38" s="35"/>
      <c r="C38" s="1173" t="s">
        <v>570</v>
      </c>
      <c r="D38" s="1174"/>
      <c r="E38" s="1175"/>
      <c r="F38" s="36">
        <v>0.1</v>
      </c>
      <c r="G38" s="37">
        <v>0.11</v>
      </c>
      <c r="H38" s="37">
        <v>0.18</v>
      </c>
      <c r="I38" s="37">
        <v>0.23</v>
      </c>
      <c r="J38" s="38">
        <v>0.22</v>
      </c>
      <c r="K38" s="22"/>
      <c r="L38" s="22"/>
      <c r="M38" s="22"/>
      <c r="N38" s="22"/>
      <c r="O38" s="22"/>
      <c r="P38" s="22"/>
    </row>
    <row r="39" spans="1:16" ht="39" customHeight="1" x14ac:dyDescent="0.15">
      <c r="A39" s="22"/>
      <c r="B39" s="35"/>
      <c r="C39" s="1173"/>
      <c r="D39" s="1174"/>
      <c r="E39" s="1175"/>
      <c r="F39" s="36"/>
      <c r="G39" s="37"/>
      <c r="H39" s="37"/>
      <c r="I39" s="37"/>
      <c r="J39" s="38"/>
      <c r="K39" s="22"/>
      <c r="L39" s="22"/>
      <c r="M39" s="22"/>
      <c r="N39" s="22"/>
      <c r="O39" s="22"/>
      <c r="P39" s="22"/>
    </row>
    <row r="40" spans="1:16" ht="39" customHeight="1" x14ac:dyDescent="0.15">
      <c r="A40" s="22"/>
      <c r="B40" s="35"/>
      <c r="C40" s="1173"/>
      <c r="D40" s="1174"/>
      <c r="E40" s="1175"/>
      <c r="F40" s="36"/>
      <c r="G40" s="37"/>
      <c r="H40" s="37"/>
      <c r="I40" s="37"/>
      <c r="J40" s="38"/>
      <c r="K40" s="22"/>
      <c r="L40" s="22"/>
      <c r="M40" s="22"/>
      <c r="N40" s="22"/>
      <c r="O40" s="22"/>
      <c r="P40" s="22"/>
    </row>
    <row r="41" spans="1:16" ht="39" customHeight="1" x14ac:dyDescent="0.15">
      <c r="A41" s="22"/>
      <c r="B41" s="35"/>
      <c r="C41" s="1173"/>
      <c r="D41" s="1174"/>
      <c r="E41" s="1175"/>
      <c r="F41" s="36"/>
      <c r="G41" s="37"/>
      <c r="H41" s="37"/>
      <c r="I41" s="37"/>
      <c r="J41" s="38"/>
      <c r="K41" s="22"/>
      <c r="L41" s="22"/>
      <c r="M41" s="22"/>
      <c r="N41" s="22"/>
      <c r="O41" s="22"/>
      <c r="P41" s="22"/>
    </row>
    <row r="42" spans="1:16" ht="39" customHeight="1" x14ac:dyDescent="0.15">
      <c r="A42" s="22"/>
      <c r="B42" s="39"/>
      <c r="C42" s="1173" t="s">
        <v>571</v>
      </c>
      <c r="D42" s="1174"/>
      <c r="E42" s="1175"/>
      <c r="F42" s="36" t="s">
        <v>532</v>
      </c>
      <c r="G42" s="37" t="s">
        <v>532</v>
      </c>
      <c r="H42" s="37" t="s">
        <v>532</v>
      </c>
      <c r="I42" s="37" t="s">
        <v>532</v>
      </c>
      <c r="J42" s="38" t="s">
        <v>532</v>
      </c>
      <c r="K42" s="22"/>
      <c r="L42" s="22"/>
      <c r="M42" s="22"/>
      <c r="N42" s="22"/>
      <c r="O42" s="22"/>
      <c r="P42" s="22"/>
    </row>
    <row r="43" spans="1:16" ht="39" customHeight="1" thickBot="1" x14ac:dyDescent="0.2">
      <c r="A43" s="22"/>
      <c r="B43" s="40"/>
      <c r="C43" s="1176" t="s">
        <v>572</v>
      </c>
      <c r="D43" s="1177"/>
      <c r="E43" s="1178"/>
      <c r="F43" s="41" t="s">
        <v>532</v>
      </c>
      <c r="G43" s="42" t="s">
        <v>532</v>
      </c>
      <c r="H43" s="42" t="s">
        <v>532</v>
      </c>
      <c r="I43" s="42" t="s">
        <v>532</v>
      </c>
      <c r="J43" s="43" t="s">
        <v>532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eQ3UfsoZcNjkglFBZyp0hzPSRSueVKE65zJn5qNzCgOM9pYp0YjrZSBbRxq8ptRWdvIipu1CRMCAW+KVIrJMJA==" saltValue="nU6IJPOq2a3Ao5ST4mVc8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8" scale="83" orientation="landscape" cellComments="asDisplayed" horizontalDpi="300" verticalDpi="300" r:id="rId1"/>
  <headerFoot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181" t="s">
        <v>11</v>
      </c>
      <c r="C45" s="1182"/>
      <c r="D45" s="58"/>
      <c r="E45" s="1187" t="s">
        <v>12</v>
      </c>
      <c r="F45" s="1187"/>
      <c r="G45" s="1187"/>
      <c r="H45" s="1187"/>
      <c r="I45" s="1187"/>
      <c r="J45" s="1188"/>
      <c r="K45" s="59">
        <v>779</v>
      </c>
      <c r="L45" s="60">
        <v>763</v>
      </c>
      <c r="M45" s="60">
        <v>758</v>
      </c>
      <c r="N45" s="60">
        <v>732</v>
      </c>
      <c r="O45" s="61">
        <v>752</v>
      </c>
      <c r="P45" s="48"/>
      <c r="Q45" s="48"/>
      <c r="R45" s="48"/>
      <c r="S45" s="48"/>
      <c r="T45" s="48"/>
      <c r="U45" s="48"/>
    </row>
    <row r="46" spans="1:21" ht="30.75" customHeight="1" x14ac:dyDescent="0.15">
      <c r="A46" s="48"/>
      <c r="B46" s="1183"/>
      <c r="C46" s="1184"/>
      <c r="D46" s="62"/>
      <c r="E46" s="1189" t="s">
        <v>13</v>
      </c>
      <c r="F46" s="1189"/>
      <c r="G46" s="1189"/>
      <c r="H46" s="1189"/>
      <c r="I46" s="1189"/>
      <c r="J46" s="1190"/>
      <c r="K46" s="63" t="s">
        <v>532</v>
      </c>
      <c r="L46" s="64" t="s">
        <v>532</v>
      </c>
      <c r="M46" s="64" t="s">
        <v>532</v>
      </c>
      <c r="N46" s="64" t="s">
        <v>532</v>
      </c>
      <c r="O46" s="65" t="s">
        <v>532</v>
      </c>
      <c r="P46" s="48"/>
      <c r="Q46" s="48"/>
      <c r="R46" s="48"/>
      <c r="S46" s="48"/>
      <c r="T46" s="48"/>
      <c r="U46" s="48"/>
    </row>
    <row r="47" spans="1:21" ht="30.75" customHeight="1" x14ac:dyDescent="0.15">
      <c r="A47" s="48"/>
      <c r="B47" s="1183"/>
      <c r="C47" s="1184"/>
      <c r="D47" s="62"/>
      <c r="E47" s="1189" t="s">
        <v>14</v>
      </c>
      <c r="F47" s="1189"/>
      <c r="G47" s="1189"/>
      <c r="H47" s="1189"/>
      <c r="I47" s="1189"/>
      <c r="J47" s="1190"/>
      <c r="K47" s="63" t="s">
        <v>532</v>
      </c>
      <c r="L47" s="64" t="s">
        <v>532</v>
      </c>
      <c r="M47" s="64" t="s">
        <v>532</v>
      </c>
      <c r="N47" s="64" t="s">
        <v>532</v>
      </c>
      <c r="O47" s="65" t="s">
        <v>532</v>
      </c>
      <c r="P47" s="48"/>
      <c r="Q47" s="48"/>
      <c r="R47" s="48"/>
      <c r="S47" s="48"/>
      <c r="T47" s="48"/>
      <c r="U47" s="48"/>
    </row>
    <row r="48" spans="1:21" ht="30.75" customHeight="1" x14ac:dyDescent="0.15">
      <c r="A48" s="48"/>
      <c r="B48" s="1183"/>
      <c r="C48" s="1184"/>
      <c r="D48" s="62"/>
      <c r="E48" s="1189" t="s">
        <v>15</v>
      </c>
      <c r="F48" s="1189"/>
      <c r="G48" s="1189"/>
      <c r="H48" s="1189"/>
      <c r="I48" s="1189"/>
      <c r="J48" s="1190"/>
      <c r="K48" s="63">
        <v>326</v>
      </c>
      <c r="L48" s="64">
        <v>316</v>
      </c>
      <c r="M48" s="64">
        <v>61</v>
      </c>
      <c r="N48" s="64">
        <v>196</v>
      </c>
      <c r="O48" s="65">
        <v>199</v>
      </c>
      <c r="P48" s="48"/>
      <c r="Q48" s="48"/>
      <c r="R48" s="48"/>
      <c r="S48" s="48"/>
      <c r="T48" s="48"/>
      <c r="U48" s="48"/>
    </row>
    <row r="49" spans="1:21" ht="30.75" customHeight="1" x14ac:dyDescent="0.15">
      <c r="A49" s="48"/>
      <c r="B49" s="1183"/>
      <c r="C49" s="1184"/>
      <c r="D49" s="62"/>
      <c r="E49" s="1189" t="s">
        <v>16</v>
      </c>
      <c r="F49" s="1189"/>
      <c r="G49" s="1189"/>
      <c r="H49" s="1189"/>
      <c r="I49" s="1189"/>
      <c r="J49" s="1190"/>
      <c r="K49" s="63">
        <v>238</v>
      </c>
      <c r="L49" s="64">
        <v>241</v>
      </c>
      <c r="M49" s="64">
        <v>248</v>
      </c>
      <c r="N49" s="64">
        <v>253</v>
      </c>
      <c r="O49" s="65">
        <v>225</v>
      </c>
      <c r="P49" s="48"/>
      <c r="Q49" s="48"/>
      <c r="R49" s="48"/>
      <c r="S49" s="48"/>
      <c r="T49" s="48"/>
      <c r="U49" s="48"/>
    </row>
    <row r="50" spans="1:21" ht="30.75" customHeight="1" x14ac:dyDescent="0.15">
      <c r="A50" s="48"/>
      <c r="B50" s="1183"/>
      <c r="C50" s="1184"/>
      <c r="D50" s="62"/>
      <c r="E50" s="1189" t="s">
        <v>17</v>
      </c>
      <c r="F50" s="1189"/>
      <c r="G50" s="1189"/>
      <c r="H50" s="1189"/>
      <c r="I50" s="1189"/>
      <c r="J50" s="1190"/>
      <c r="K50" s="63">
        <v>22</v>
      </c>
      <c r="L50" s="64">
        <v>12</v>
      </c>
      <c r="M50" s="64">
        <v>15</v>
      </c>
      <c r="N50" s="64">
        <v>12</v>
      </c>
      <c r="O50" s="65">
        <v>12</v>
      </c>
      <c r="P50" s="48"/>
      <c r="Q50" s="48"/>
      <c r="R50" s="48"/>
      <c r="S50" s="48"/>
      <c r="T50" s="48"/>
      <c r="U50" s="48"/>
    </row>
    <row r="51" spans="1:21" ht="30.75" customHeight="1" x14ac:dyDescent="0.15">
      <c r="A51" s="48"/>
      <c r="B51" s="1185"/>
      <c r="C51" s="1186"/>
      <c r="D51" s="66"/>
      <c r="E51" s="1189" t="s">
        <v>18</v>
      </c>
      <c r="F51" s="1189"/>
      <c r="G51" s="1189"/>
      <c r="H51" s="1189"/>
      <c r="I51" s="1189"/>
      <c r="J51" s="1190"/>
      <c r="K51" s="63" t="s">
        <v>532</v>
      </c>
      <c r="L51" s="64" t="s">
        <v>532</v>
      </c>
      <c r="M51" s="64" t="s">
        <v>532</v>
      </c>
      <c r="N51" s="64" t="s">
        <v>532</v>
      </c>
      <c r="O51" s="65" t="s">
        <v>532</v>
      </c>
      <c r="P51" s="48"/>
      <c r="Q51" s="48"/>
      <c r="R51" s="48"/>
      <c r="S51" s="48"/>
      <c r="T51" s="48"/>
      <c r="U51" s="48"/>
    </row>
    <row r="52" spans="1:21" ht="30.75" customHeight="1" x14ac:dyDescent="0.15">
      <c r="A52" s="48"/>
      <c r="B52" s="1191" t="s">
        <v>19</v>
      </c>
      <c r="C52" s="1192"/>
      <c r="D52" s="66"/>
      <c r="E52" s="1189" t="s">
        <v>20</v>
      </c>
      <c r="F52" s="1189"/>
      <c r="G52" s="1189"/>
      <c r="H52" s="1189"/>
      <c r="I52" s="1189"/>
      <c r="J52" s="1190"/>
      <c r="K52" s="63">
        <v>1690</v>
      </c>
      <c r="L52" s="64">
        <v>1661</v>
      </c>
      <c r="M52" s="64">
        <v>1436</v>
      </c>
      <c r="N52" s="64">
        <v>1509</v>
      </c>
      <c r="O52" s="65">
        <v>1505</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-325</v>
      </c>
      <c r="L53" s="69">
        <v>-329</v>
      </c>
      <c r="M53" s="69">
        <v>-354</v>
      </c>
      <c r="N53" s="69">
        <v>-316</v>
      </c>
      <c r="O53" s="70">
        <v>-317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15">
      <c r="B57" s="1197" t="s">
        <v>25</v>
      </c>
      <c r="C57" s="1198"/>
      <c r="D57" s="1201" t="s">
        <v>26</v>
      </c>
      <c r="E57" s="1202"/>
      <c r="F57" s="1202"/>
      <c r="G57" s="1202"/>
      <c r="H57" s="1202"/>
      <c r="I57" s="1202"/>
      <c r="J57" s="1203"/>
      <c r="K57" s="83"/>
      <c r="L57" s="84"/>
      <c r="M57" s="84"/>
      <c r="N57" s="84"/>
      <c r="O57" s="85"/>
    </row>
    <row r="58" spans="1:21" ht="31.5" customHeight="1" thickBot="1" x14ac:dyDescent="0.2">
      <c r="B58" s="1199"/>
      <c r="C58" s="1200"/>
      <c r="D58" s="1204" t="s">
        <v>27</v>
      </c>
      <c r="E58" s="1205"/>
      <c r="F58" s="1205"/>
      <c r="G58" s="1205"/>
      <c r="H58" s="1205"/>
      <c r="I58" s="1205"/>
      <c r="J58" s="1206"/>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NjuHsJJhDb5m/l8IBeUpXwrTVHjDc02s4czH5CE9HbbCTT3y5pjJ7XI28BrFbtO5URBlVWqw1cYIMzYxr3z3Q==" saltValue="YxFC8MCqSz8O8nzx8N6Z7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8" scale="76" orientation="landscape" cellComments="asDisplayed" horizontalDpi="300" verticalDpi="300" r:id="rId1"/>
  <headerFoot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559</v>
      </c>
      <c r="J40" s="100" t="s">
        <v>560</v>
      </c>
      <c r="K40" s="100" t="s">
        <v>561</v>
      </c>
      <c r="L40" s="100" t="s">
        <v>562</v>
      </c>
      <c r="M40" s="101" t="s">
        <v>563</v>
      </c>
    </row>
    <row r="41" spans="2:13" ht="27.75" customHeight="1" x14ac:dyDescent="0.15">
      <c r="B41" s="1207" t="s">
        <v>30</v>
      </c>
      <c r="C41" s="1208"/>
      <c r="D41" s="102"/>
      <c r="E41" s="1213" t="s">
        <v>31</v>
      </c>
      <c r="F41" s="1213"/>
      <c r="G41" s="1213"/>
      <c r="H41" s="1214"/>
      <c r="I41" s="351">
        <v>7149</v>
      </c>
      <c r="J41" s="352">
        <v>7047</v>
      </c>
      <c r="K41" s="352">
        <v>6994</v>
      </c>
      <c r="L41" s="352">
        <v>7075</v>
      </c>
      <c r="M41" s="353">
        <v>6598</v>
      </c>
    </row>
    <row r="42" spans="2:13" ht="27.75" customHeight="1" x14ac:dyDescent="0.15">
      <c r="B42" s="1209"/>
      <c r="C42" s="1210"/>
      <c r="D42" s="103"/>
      <c r="E42" s="1215" t="s">
        <v>32</v>
      </c>
      <c r="F42" s="1215"/>
      <c r="G42" s="1215"/>
      <c r="H42" s="1216"/>
      <c r="I42" s="354">
        <v>979</v>
      </c>
      <c r="J42" s="355">
        <v>967</v>
      </c>
      <c r="K42" s="355">
        <v>931</v>
      </c>
      <c r="L42" s="355">
        <v>981</v>
      </c>
      <c r="M42" s="356">
        <v>999</v>
      </c>
    </row>
    <row r="43" spans="2:13" ht="27.75" customHeight="1" x14ac:dyDescent="0.15">
      <c r="B43" s="1209"/>
      <c r="C43" s="1210"/>
      <c r="D43" s="103"/>
      <c r="E43" s="1215" t="s">
        <v>33</v>
      </c>
      <c r="F43" s="1215"/>
      <c r="G43" s="1215"/>
      <c r="H43" s="1216"/>
      <c r="I43" s="354">
        <v>2171</v>
      </c>
      <c r="J43" s="355">
        <v>2288</v>
      </c>
      <c r="K43" s="355">
        <v>1626</v>
      </c>
      <c r="L43" s="355">
        <v>1377</v>
      </c>
      <c r="M43" s="356">
        <v>1108</v>
      </c>
    </row>
    <row r="44" spans="2:13" ht="27.75" customHeight="1" x14ac:dyDescent="0.15">
      <c r="B44" s="1209"/>
      <c r="C44" s="1210"/>
      <c r="D44" s="103"/>
      <c r="E44" s="1215" t="s">
        <v>34</v>
      </c>
      <c r="F44" s="1215"/>
      <c r="G44" s="1215"/>
      <c r="H44" s="1216"/>
      <c r="I44" s="354">
        <v>2836</v>
      </c>
      <c r="J44" s="355">
        <v>2462</v>
      </c>
      <c r="K44" s="355">
        <v>2086</v>
      </c>
      <c r="L44" s="355">
        <v>1855</v>
      </c>
      <c r="M44" s="356">
        <v>1698</v>
      </c>
    </row>
    <row r="45" spans="2:13" ht="27.75" customHeight="1" x14ac:dyDescent="0.15">
      <c r="B45" s="1209"/>
      <c r="C45" s="1210"/>
      <c r="D45" s="103"/>
      <c r="E45" s="1215" t="s">
        <v>35</v>
      </c>
      <c r="F45" s="1215"/>
      <c r="G45" s="1215"/>
      <c r="H45" s="1216"/>
      <c r="I45" s="354">
        <v>3411</v>
      </c>
      <c r="J45" s="355">
        <v>3365</v>
      </c>
      <c r="K45" s="355">
        <v>3208</v>
      </c>
      <c r="L45" s="355">
        <v>3170</v>
      </c>
      <c r="M45" s="356">
        <v>3154</v>
      </c>
    </row>
    <row r="46" spans="2:13" ht="27.75" customHeight="1" x14ac:dyDescent="0.15">
      <c r="B46" s="1209"/>
      <c r="C46" s="1210"/>
      <c r="D46" s="104"/>
      <c r="E46" s="1215" t="s">
        <v>36</v>
      </c>
      <c r="F46" s="1215"/>
      <c r="G46" s="1215"/>
      <c r="H46" s="1216"/>
      <c r="I46" s="354" t="s">
        <v>532</v>
      </c>
      <c r="J46" s="355" t="s">
        <v>532</v>
      </c>
      <c r="K46" s="355" t="s">
        <v>532</v>
      </c>
      <c r="L46" s="355" t="s">
        <v>532</v>
      </c>
      <c r="M46" s="356" t="s">
        <v>532</v>
      </c>
    </row>
    <row r="47" spans="2:13" ht="27.75" customHeight="1" x14ac:dyDescent="0.15">
      <c r="B47" s="1209"/>
      <c r="C47" s="1210"/>
      <c r="D47" s="105"/>
      <c r="E47" s="1217" t="s">
        <v>37</v>
      </c>
      <c r="F47" s="1218"/>
      <c r="G47" s="1218"/>
      <c r="H47" s="1219"/>
      <c r="I47" s="354" t="s">
        <v>532</v>
      </c>
      <c r="J47" s="355" t="s">
        <v>532</v>
      </c>
      <c r="K47" s="355" t="s">
        <v>532</v>
      </c>
      <c r="L47" s="355" t="s">
        <v>532</v>
      </c>
      <c r="M47" s="356" t="s">
        <v>532</v>
      </c>
    </row>
    <row r="48" spans="2:13" ht="27.75" customHeight="1" x14ac:dyDescent="0.15">
      <c r="B48" s="1209"/>
      <c r="C48" s="1210"/>
      <c r="D48" s="103"/>
      <c r="E48" s="1215" t="s">
        <v>38</v>
      </c>
      <c r="F48" s="1215"/>
      <c r="G48" s="1215"/>
      <c r="H48" s="1216"/>
      <c r="I48" s="354" t="s">
        <v>532</v>
      </c>
      <c r="J48" s="355" t="s">
        <v>532</v>
      </c>
      <c r="K48" s="355" t="s">
        <v>532</v>
      </c>
      <c r="L48" s="355" t="s">
        <v>532</v>
      </c>
      <c r="M48" s="356" t="s">
        <v>532</v>
      </c>
    </row>
    <row r="49" spans="2:13" ht="27.75" customHeight="1" x14ac:dyDescent="0.15">
      <c r="B49" s="1211"/>
      <c r="C49" s="1212"/>
      <c r="D49" s="103"/>
      <c r="E49" s="1215" t="s">
        <v>39</v>
      </c>
      <c r="F49" s="1215"/>
      <c r="G49" s="1215"/>
      <c r="H49" s="1216"/>
      <c r="I49" s="354" t="s">
        <v>532</v>
      </c>
      <c r="J49" s="355" t="s">
        <v>532</v>
      </c>
      <c r="K49" s="355" t="s">
        <v>532</v>
      </c>
      <c r="L49" s="355" t="s">
        <v>532</v>
      </c>
      <c r="M49" s="356" t="s">
        <v>532</v>
      </c>
    </row>
    <row r="50" spans="2:13" ht="27.75" customHeight="1" x14ac:dyDescent="0.15">
      <c r="B50" s="1220" t="s">
        <v>40</v>
      </c>
      <c r="C50" s="1221"/>
      <c r="D50" s="106"/>
      <c r="E50" s="1215" t="s">
        <v>41</v>
      </c>
      <c r="F50" s="1215"/>
      <c r="G50" s="1215"/>
      <c r="H50" s="1216"/>
      <c r="I50" s="354">
        <v>6971</v>
      </c>
      <c r="J50" s="355">
        <v>6963</v>
      </c>
      <c r="K50" s="355">
        <v>7080</v>
      </c>
      <c r="L50" s="355">
        <v>7697</v>
      </c>
      <c r="M50" s="356">
        <v>8574</v>
      </c>
    </row>
    <row r="51" spans="2:13" ht="27.75" customHeight="1" x14ac:dyDescent="0.15">
      <c r="B51" s="1209"/>
      <c r="C51" s="1210"/>
      <c r="D51" s="103"/>
      <c r="E51" s="1215" t="s">
        <v>42</v>
      </c>
      <c r="F51" s="1215"/>
      <c r="G51" s="1215"/>
      <c r="H51" s="1216"/>
      <c r="I51" s="354">
        <v>2969</v>
      </c>
      <c r="J51" s="355">
        <v>2850</v>
      </c>
      <c r="K51" s="355">
        <v>2254</v>
      </c>
      <c r="L51" s="355">
        <v>2008</v>
      </c>
      <c r="M51" s="356">
        <v>1779</v>
      </c>
    </row>
    <row r="52" spans="2:13" ht="27.75" customHeight="1" x14ac:dyDescent="0.15">
      <c r="B52" s="1211"/>
      <c r="C52" s="1212"/>
      <c r="D52" s="103"/>
      <c r="E52" s="1215" t="s">
        <v>43</v>
      </c>
      <c r="F52" s="1215"/>
      <c r="G52" s="1215"/>
      <c r="H52" s="1216"/>
      <c r="I52" s="354">
        <v>13359</v>
      </c>
      <c r="J52" s="355">
        <v>13314</v>
      </c>
      <c r="K52" s="355">
        <v>13203</v>
      </c>
      <c r="L52" s="355">
        <v>13064</v>
      </c>
      <c r="M52" s="356">
        <v>12836</v>
      </c>
    </row>
    <row r="53" spans="2:13" ht="27.75" customHeight="1" thickBot="1" x14ac:dyDescent="0.2">
      <c r="B53" s="1222" t="s">
        <v>44</v>
      </c>
      <c r="C53" s="1223"/>
      <c r="D53" s="107"/>
      <c r="E53" s="1224" t="s">
        <v>45</v>
      </c>
      <c r="F53" s="1224"/>
      <c r="G53" s="1224"/>
      <c r="H53" s="1225"/>
      <c r="I53" s="357">
        <v>-6754</v>
      </c>
      <c r="J53" s="358">
        <v>-6998</v>
      </c>
      <c r="K53" s="358">
        <v>-7692</v>
      </c>
      <c r="L53" s="358">
        <v>-8311</v>
      </c>
      <c r="M53" s="359">
        <v>-9633</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Q4mfUzJDv8+XC21OxYD451/hfpbiIMgriD6yFzBFzIWFZ8UpySu+7jHtVAstnaem9mntMwp3Aqf4S0/jkejw7w==" saltValue="Jyl2lCF6WSt2T1djVoyrf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8" scale="83" orientation="landscape" cellComments="asDisplayed" horizontalDpi="300" verticalDpi="300" r:id="rId1"/>
  <headerFoot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561</v>
      </c>
      <c r="G54" s="116" t="s">
        <v>562</v>
      </c>
      <c r="H54" s="117" t="s">
        <v>563</v>
      </c>
    </row>
    <row r="55" spans="2:8" ht="52.5" customHeight="1" x14ac:dyDescent="0.15">
      <c r="B55" s="118"/>
      <c r="C55" s="1234" t="s">
        <v>48</v>
      </c>
      <c r="D55" s="1234"/>
      <c r="E55" s="1235"/>
      <c r="F55" s="119">
        <v>2512</v>
      </c>
      <c r="G55" s="119">
        <v>3049</v>
      </c>
      <c r="H55" s="120">
        <v>3106</v>
      </c>
    </row>
    <row r="56" spans="2:8" ht="52.5" customHeight="1" x14ac:dyDescent="0.15">
      <c r="B56" s="121"/>
      <c r="C56" s="1236" t="s">
        <v>49</v>
      </c>
      <c r="D56" s="1236"/>
      <c r="E56" s="1237"/>
      <c r="F56" s="122" t="s">
        <v>532</v>
      </c>
      <c r="G56" s="122" t="s">
        <v>532</v>
      </c>
      <c r="H56" s="123" t="s">
        <v>532</v>
      </c>
    </row>
    <row r="57" spans="2:8" ht="53.25" customHeight="1" x14ac:dyDescent="0.15">
      <c r="B57" s="121"/>
      <c r="C57" s="1238" t="s">
        <v>50</v>
      </c>
      <c r="D57" s="1238"/>
      <c r="E57" s="1239"/>
      <c r="F57" s="124">
        <v>5332</v>
      </c>
      <c r="G57" s="124">
        <v>5838</v>
      </c>
      <c r="H57" s="125">
        <v>6670</v>
      </c>
    </row>
    <row r="58" spans="2:8" ht="45.75" customHeight="1" x14ac:dyDescent="0.15">
      <c r="B58" s="126"/>
      <c r="C58" s="1226" t="s">
        <v>590</v>
      </c>
      <c r="D58" s="1227"/>
      <c r="E58" s="1228"/>
      <c r="F58" s="127">
        <v>2178</v>
      </c>
      <c r="G58" s="127">
        <v>2179</v>
      </c>
      <c r="H58" s="128">
        <v>2980</v>
      </c>
    </row>
    <row r="59" spans="2:8" ht="45.75" customHeight="1" x14ac:dyDescent="0.15">
      <c r="B59" s="126"/>
      <c r="C59" s="1226" t="s">
        <v>591</v>
      </c>
      <c r="D59" s="1227"/>
      <c r="E59" s="1228"/>
      <c r="F59" s="127">
        <v>1623</v>
      </c>
      <c r="G59" s="127">
        <v>1624</v>
      </c>
      <c r="H59" s="128">
        <v>1583</v>
      </c>
    </row>
    <row r="60" spans="2:8" ht="45.75" customHeight="1" x14ac:dyDescent="0.15">
      <c r="B60" s="126"/>
      <c r="C60" s="1226" t="s">
        <v>592</v>
      </c>
      <c r="D60" s="1227"/>
      <c r="E60" s="1228"/>
      <c r="F60" s="127">
        <v>258</v>
      </c>
      <c r="G60" s="127">
        <v>672</v>
      </c>
      <c r="H60" s="128">
        <v>875</v>
      </c>
    </row>
    <row r="61" spans="2:8" ht="45.75" customHeight="1" x14ac:dyDescent="0.15">
      <c r="B61" s="126"/>
      <c r="C61" s="1226" t="s">
        <v>593</v>
      </c>
      <c r="D61" s="1227"/>
      <c r="E61" s="1228"/>
      <c r="F61" s="127">
        <v>416</v>
      </c>
      <c r="G61" s="127">
        <v>417</v>
      </c>
      <c r="H61" s="128">
        <v>423</v>
      </c>
    </row>
    <row r="62" spans="2:8" ht="45.75" customHeight="1" thickBot="1" x14ac:dyDescent="0.2">
      <c r="B62" s="129"/>
      <c r="C62" s="1229" t="s">
        <v>594</v>
      </c>
      <c r="D62" s="1230"/>
      <c r="E62" s="1231"/>
      <c r="F62" s="130">
        <v>299</v>
      </c>
      <c r="G62" s="130">
        <v>299</v>
      </c>
      <c r="H62" s="131">
        <v>283</v>
      </c>
    </row>
    <row r="63" spans="2:8" ht="52.5" customHeight="1" thickBot="1" x14ac:dyDescent="0.2">
      <c r="B63" s="132"/>
      <c r="C63" s="1232" t="s">
        <v>51</v>
      </c>
      <c r="D63" s="1232"/>
      <c r="E63" s="1233"/>
      <c r="F63" s="133">
        <v>7844</v>
      </c>
      <c r="G63" s="133">
        <v>8887</v>
      </c>
      <c r="H63" s="134">
        <v>9776</v>
      </c>
    </row>
    <row r="64" spans="2:8" x14ac:dyDescent="0.15"/>
  </sheetData>
  <sheetProtection algorithmName="SHA-512" hashValue="8kZKv5mR89KsjwLFe2EKalndQx24z7EGj2su3sRhf/3WGN0YyGoIkLOZAmkCbbKg7LhmGSFCf6eXr1M4hY/E+A==" saltValue="m7SpyKNg3JGAScAse2gnw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8" scale="58" orientation="landscape" cellComments="asDisplayed" horizontalDpi="300" verticalDpi="300"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0" zoomScaleNormal="70" zoomScaleSheetLayoutView="55" workbookViewId="0"/>
  </sheetViews>
  <sheetFormatPr defaultColWidth="0" defaultRowHeight="0" customHeight="1" zeroHeight="1" x14ac:dyDescent="0.15"/>
  <cols>
    <col min="1" max="1" width="6.375" style="1240" customWidth="1"/>
    <col min="2" max="107" width="2.5" style="1240" customWidth="1"/>
    <col min="108" max="108" width="6.125" style="1242" customWidth="1"/>
    <col min="109" max="109" width="5.875" style="1241" customWidth="1"/>
    <col min="110" max="16384" width="8.625" style="1240" hidden="1"/>
  </cols>
  <sheetData>
    <row r="1" spans="1:109" ht="42.75" customHeight="1" x14ac:dyDescent="0.15">
      <c r="A1" s="1297"/>
      <c r="B1" s="1296"/>
      <c r="DD1" s="1240"/>
      <c r="DE1" s="1240"/>
    </row>
    <row r="2" spans="1:109" ht="25.5" customHeight="1" x14ac:dyDescent="0.15">
      <c r="A2" s="1295"/>
      <c r="C2" s="1295"/>
      <c r="O2" s="1295"/>
      <c r="P2" s="1295"/>
      <c r="Q2" s="1295"/>
      <c r="R2" s="1295"/>
      <c r="S2" s="1295"/>
      <c r="T2" s="1295"/>
      <c r="U2" s="1295"/>
      <c r="V2" s="1295"/>
      <c r="W2" s="1295"/>
      <c r="X2" s="1295"/>
      <c r="Y2" s="1295"/>
      <c r="Z2" s="1295"/>
      <c r="AA2" s="1295"/>
      <c r="AB2" s="1295"/>
      <c r="AC2" s="1295"/>
      <c r="AD2" s="1295"/>
      <c r="AE2" s="1295"/>
      <c r="AF2" s="1295"/>
      <c r="AG2" s="1295"/>
      <c r="AH2" s="1295"/>
      <c r="AI2" s="1295"/>
      <c r="AU2" s="1295"/>
      <c r="BG2" s="1295"/>
      <c r="BS2" s="1295"/>
      <c r="CE2" s="1295"/>
      <c r="CQ2" s="1295"/>
      <c r="DD2" s="1240"/>
      <c r="DE2" s="1240"/>
    </row>
    <row r="3" spans="1:109" ht="25.5" customHeight="1" x14ac:dyDescent="0.15">
      <c r="A3" s="1295"/>
      <c r="C3" s="1295"/>
      <c r="O3" s="1295"/>
      <c r="P3" s="1295"/>
      <c r="Q3" s="1295"/>
      <c r="R3" s="1295"/>
      <c r="S3" s="1295"/>
      <c r="T3" s="1295"/>
      <c r="U3" s="1295"/>
      <c r="V3" s="1295"/>
      <c r="W3" s="1295"/>
      <c r="X3" s="1295"/>
      <c r="Y3" s="1295"/>
      <c r="Z3" s="1295"/>
      <c r="AA3" s="1295"/>
      <c r="AB3" s="1295"/>
      <c r="AC3" s="1295"/>
      <c r="AD3" s="1295"/>
      <c r="AE3" s="1295"/>
      <c r="AF3" s="1295"/>
      <c r="AG3" s="1295"/>
      <c r="AH3" s="1295"/>
      <c r="AI3" s="1295"/>
      <c r="AU3" s="1295"/>
      <c r="BG3" s="1295"/>
      <c r="BS3" s="1295"/>
      <c r="CE3" s="1295"/>
      <c r="CQ3" s="1295"/>
      <c r="DD3" s="1240"/>
      <c r="DE3" s="1240"/>
    </row>
    <row r="4" spans="1:109" s="255" customFormat="1" ht="13.5" x14ac:dyDescent="0.15">
      <c r="A4" s="1295"/>
      <c r="B4" s="1295"/>
      <c r="C4" s="1295"/>
      <c r="D4" s="1295"/>
      <c r="E4" s="1295"/>
      <c r="F4" s="1295"/>
      <c r="G4" s="1295"/>
      <c r="H4" s="1295"/>
      <c r="I4" s="1295"/>
      <c r="J4" s="1295"/>
      <c r="K4" s="1295"/>
      <c r="L4" s="1295"/>
      <c r="M4" s="1295"/>
      <c r="N4" s="1295"/>
      <c r="O4" s="1295"/>
      <c r="P4" s="1295"/>
      <c r="Q4" s="1295"/>
      <c r="R4" s="1295"/>
      <c r="S4" s="1295"/>
      <c r="T4" s="1295"/>
      <c r="U4" s="1295"/>
      <c r="V4" s="1295"/>
      <c r="W4" s="1295"/>
      <c r="X4" s="1295"/>
      <c r="Y4" s="1295"/>
      <c r="Z4" s="1295"/>
      <c r="AA4" s="1295"/>
      <c r="AB4" s="1295"/>
      <c r="AC4" s="1295"/>
      <c r="AD4" s="1295"/>
      <c r="AE4" s="1295"/>
      <c r="AF4" s="1295"/>
      <c r="AG4" s="1295"/>
      <c r="AH4" s="1295"/>
      <c r="AI4" s="1295"/>
      <c r="AJ4" s="1295"/>
      <c r="AK4" s="1295"/>
      <c r="AL4" s="1295"/>
      <c r="AM4" s="1295"/>
      <c r="AN4" s="1295"/>
      <c r="AO4" s="1295"/>
      <c r="AP4" s="1295"/>
      <c r="AQ4" s="1295"/>
      <c r="AR4" s="1295"/>
      <c r="AS4" s="1295"/>
      <c r="AT4" s="1295"/>
      <c r="AU4" s="1295"/>
      <c r="AV4" s="1295"/>
      <c r="AW4" s="1295"/>
      <c r="AX4" s="1295"/>
      <c r="AY4" s="1295"/>
      <c r="AZ4" s="1295"/>
      <c r="BA4" s="1295"/>
      <c r="BB4" s="1295"/>
      <c r="BC4" s="1295"/>
      <c r="BD4" s="1295"/>
      <c r="BE4" s="1295"/>
      <c r="BF4" s="1295"/>
      <c r="BG4" s="1295"/>
      <c r="BH4" s="1295"/>
      <c r="BI4" s="1295"/>
      <c r="BJ4" s="1295"/>
      <c r="BK4" s="1295"/>
      <c r="BL4" s="1295"/>
      <c r="BM4" s="1295"/>
      <c r="BN4" s="1295"/>
      <c r="BO4" s="1295"/>
      <c r="BP4" s="1295"/>
      <c r="BQ4" s="1295"/>
      <c r="BR4" s="1295"/>
      <c r="BS4" s="1295"/>
      <c r="BT4" s="1295"/>
      <c r="BU4" s="1295"/>
      <c r="BV4" s="1295"/>
      <c r="BW4" s="1295"/>
      <c r="BX4" s="1295"/>
      <c r="BY4" s="1295"/>
      <c r="BZ4" s="1295"/>
      <c r="CA4" s="1295"/>
      <c r="CB4" s="1295"/>
      <c r="CC4" s="1295"/>
      <c r="CD4" s="1295"/>
      <c r="CE4" s="1295"/>
      <c r="CF4" s="1295"/>
      <c r="CG4" s="1295"/>
      <c r="CH4" s="1295"/>
      <c r="CI4" s="1295"/>
      <c r="CJ4" s="1295"/>
      <c r="CK4" s="1295"/>
      <c r="CL4" s="1295"/>
      <c r="CM4" s="1295"/>
      <c r="CN4" s="1295"/>
      <c r="CO4" s="1295"/>
      <c r="CP4" s="1295"/>
      <c r="CQ4" s="1295"/>
      <c r="CR4" s="1295"/>
      <c r="CS4" s="1295"/>
      <c r="CT4" s="1295"/>
      <c r="CU4" s="1295"/>
      <c r="CV4" s="1295"/>
      <c r="CW4" s="1295"/>
      <c r="CX4" s="1295"/>
      <c r="CY4" s="1295"/>
      <c r="CZ4" s="1295"/>
      <c r="DA4" s="1295"/>
      <c r="DB4" s="1295"/>
      <c r="DC4" s="1295"/>
      <c r="DD4" s="1295"/>
      <c r="DE4" s="1295"/>
    </row>
    <row r="5" spans="1:109" s="255" customFormat="1" ht="13.5" x14ac:dyDescent="0.15">
      <c r="A5" s="1295"/>
      <c r="B5" s="1295"/>
      <c r="C5" s="1295"/>
      <c r="D5" s="1295"/>
      <c r="E5" s="1295"/>
      <c r="F5" s="1295"/>
      <c r="G5" s="1295"/>
      <c r="H5" s="1295"/>
      <c r="I5" s="1295"/>
      <c r="J5" s="1295"/>
      <c r="K5" s="1295"/>
      <c r="L5" s="1295"/>
      <c r="M5" s="1295"/>
      <c r="N5" s="1295"/>
      <c r="O5" s="1295"/>
      <c r="P5" s="1295"/>
      <c r="Q5" s="1295"/>
      <c r="R5" s="1295"/>
      <c r="S5" s="1295"/>
      <c r="T5" s="1295"/>
      <c r="U5" s="1295"/>
      <c r="V5" s="1295"/>
      <c r="W5" s="1295"/>
      <c r="X5" s="1295"/>
      <c r="Y5" s="1295"/>
      <c r="Z5" s="1295"/>
      <c r="AA5" s="1295"/>
      <c r="AB5" s="1295"/>
      <c r="AC5" s="1295"/>
      <c r="AD5" s="1295"/>
      <c r="AE5" s="1295"/>
      <c r="AF5" s="1295"/>
      <c r="AG5" s="1295"/>
      <c r="AH5" s="1295"/>
      <c r="AI5" s="1295"/>
      <c r="AJ5" s="1295"/>
      <c r="AK5" s="1295"/>
      <c r="AL5" s="1295"/>
      <c r="AM5" s="1295"/>
      <c r="AN5" s="1295"/>
      <c r="AO5" s="1295"/>
      <c r="AP5" s="1295"/>
      <c r="AQ5" s="1295"/>
      <c r="AR5" s="1295"/>
      <c r="AS5" s="1295"/>
      <c r="AT5" s="1295"/>
      <c r="AU5" s="1295"/>
      <c r="AV5" s="1295"/>
      <c r="AW5" s="1295"/>
      <c r="AX5" s="1295"/>
      <c r="AY5" s="1295"/>
      <c r="AZ5" s="1295"/>
      <c r="BA5" s="1295"/>
      <c r="BB5" s="1295"/>
      <c r="BC5" s="1295"/>
      <c r="BD5" s="1295"/>
      <c r="BE5" s="1295"/>
      <c r="BF5" s="1295"/>
      <c r="BG5" s="1295"/>
      <c r="BH5" s="1295"/>
      <c r="BI5" s="1295"/>
      <c r="BJ5" s="1295"/>
      <c r="BK5" s="1295"/>
      <c r="BL5" s="1295"/>
      <c r="BM5" s="1295"/>
      <c r="BN5" s="1295"/>
      <c r="BO5" s="1295"/>
      <c r="BP5" s="1295"/>
      <c r="BQ5" s="1295"/>
      <c r="BR5" s="1295"/>
      <c r="BS5" s="1295"/>
      <c r="BT5" s="1295"/>
      <c r="BU5" s="1295"/>
      <c r="BV5" s="1295"/>
      <c r="BW5" s="1295"/>
      <c r="BX5" s="1295"/>
      <c r="BY5" s="1295"/>
      <c r="BZ5" s="1295"/>
      <c r="CA5" s="1295"/>
      <c r="CB5" s="1295"/>
      <c r="CC5" s="1295"/>
      <c r="CD5" s="1295"/>
      <c r="CE5" s="1295"/>
      <c r="CF5" s="1295"/>
      <c r="CG5" s="1295"/>
      <c r="CH5" s="1295"/>
      <c r="CI5" s="1295"/>
      <c r="CJ5" s="1295"/>
      <c r="CK5" s="1295"/>
      <c r="CL5" s="1295"/>
      <c r="CM5" s="1295"/>
      <c r="CN5" s="1295"/>
      <c r="CO5" s="1295"/>
      <c r="CP5" s="1295"/>
      <c r="CQ5" s="1295"/>
      <c r="CR5" s="1295"/>
      <c r="CS5" s="1295"/>
      <c r="CT5" s="1295"/>
      <c r="CU5" s="1295"/>
      <c r="CV5" s="1295"/>
      <c r="CW5" s="1295"/>
      <c r="CX5" s="1295"/>
      <c r="CY5" s="1295"/>
      <c r="CZ5" s="1295"/>
      <c r="DA5" s="1295"/>
      <c r="DB5" s="1295"/>
      <c r="DC5" s="1295"/>
      <c r="DD5" s="1295"/>
      <c r="DE5" s="1295"/>
    </row>
    <row r="6" spans="1:109" s="255" customFormat="1" ht="13.5" x14ac:dyDescent="0.15">
      <c r="A6" s="1295"/>
      <c r="B6" s="1295"/>
      <c r="C6" s="1295"/>
      <c r="D6" s="1295"/>
      <c r="E6" s="1295"/>
      <c r="F6" s="1295"/>
      <c r="G6" s="1295"/>
      <c r="H6" s="1295"/>
      <c r="I6" s="1295"/>
      <c r="J6" s="1295"/>
      <c r="K6" s="1295"/>
      <c r="L6" s="1295"/>
      <c r="M6" s="1295"/>
      <c r="N6" s="1295"/>
      <c r="O6" s="1295"/>
      <c r="P6" s="1295"/>
      <c r="Q6" s="1295"/>
      <c r="R6" s="1295"/>
      <c r="S6" s="1295"/>
      <c r="T6" s="1295"/>
      <c r="U6" s="1295"/>
      <c r="V6" s="1295"/>
      <c r="W6" s="1295"/>
      <c r="X6" s="1295"/>
      <c r="Y6" s="1295"/>
      <c r="Z6" s="1295"/>
      <c r="AA6" s="1295"/>
      <c r="AB6" s="1295"/>
      <c r="AC6" s="1295"/>
      <c r="AD6" s="1295"/>
      <c r="AE6" s="1295"/>
      <c r="AF6" s="1295"/>
      <c r="AG6" s="1295"/>
      <c r="AH6" s="1295"/>
      <c r="AI6" s="1295"/>
      <c r="AJ6" s="1295"/>
      <c r="AK6" s="1295"/>
      <c r="AL6" s="1295"/>
      <c r="AM6" s="1295"/>
      <c r="AN6" s="1295"/>
      <c r="AO6" s="1295"/>
      <c r="AP6" s="1295"/>
      <c r="AQ6" s="1295"/>
      <c r="AR6" s="1295"/>
      <c r="AS6" s="1295"/>
      <c r="AT6" s="1295"/>
      <c r="AU6" s="1295"/>
      <c r="AV6" s="1295"/>
      <c r="AW6" s="1295"/>
      <c r="AX6" s="1295"/>
      <c r="AY6" s="1295"/>
      <c r="AZ6" s="1295"/>
      <c r="BA6" s="1295"/>
      <c r="BB6" s="1295"/>
      <c r="BC6" s="1295"/>
      <c r="BD6" s="1295"/>
      <c r="BE6" s="1295"/>
      <c r="BF6" s="1295"/>
      <c r="BG6" s="1295"/>
      <c r="BH6" s="1295"/>
      <c r="BI6" s="1295"/>
      <c r="BJ6" s="1295"/>
      <c r="BK6" s="1295"/>
      <c r="BL6" s="1295"/>
      <c r="BM6" s="1295"/>
      <c r="BN6" s="1295"/>
      <c r="BO6" s="1295"/>
      <c r="BP6" s="1295"/>
      <c r="BQ6" s="1295"/>
      <c r="BR6" s="1295"/>
      <c r="BS6" s="1295"/>
      <c r="BT6" s="1295"/>
      <c r="BU6" s="1295"/>
      <c r="BV6" s="1295"/>
      <c r="BW6" s="1295"/>
      <c r="BX6" s="1295"/>
      <c r="BY6" s="1295"/>
      <c r="BZ6" s="1295"/>
      <c r="CA6" s="1295"/>
      <c r="CB6" s="1295"/>
      <c r="CC6" s="1295"/>
      <c r="CD6" s="1295"/>
      <c r="CE6" s="1295"/>
      <c r="CF6" s="1295"/>
      <c r="CG6" s="1295"/>
      <c r="CH6" s="1295"/>
      <c r="CI6" s="1295"/>
      <c r="CJ6" s="1295"/>
      <c r="CK6" s="1295"/>
      <c r="CL6" s="1295"/>
      <c r="CM6" s="1295"/>
      <c r="CN6" s="1295"/>
      <c r="CO6" s="1295"/>
      <c r="CP6" s="1295"/>
      <c r="CQ6" s="1295"/>
      <c r="CR6" s="1295"/>
      <c r="CS6" s="1295"/>
      <c r="CT6" s="1295"/>
      <c r="CU6" s="1295"/>
      <c r="CV6" s="1295"/>
      <c r="CW6" s="1295"/>
      <c r="CX6" s="1295"/>
      <c r="CY6" s="1295"/>
      <c r="CZ6" s="1295"/>
      <c r="DA6" s="1295"/>
      <c r="DB6" s="1295"/>
      <c r="DC6" s="1295"/>
      <c r="DD6" s="1295"/>
      <c r="DE6" s="1295"/>
    </row>
    <row r="7" spans="1:109" s="255" customFormat="1" ht="13.5" x14ac:dyDescent="0.15">
      <c r="A7" s="1295"/>
      <c r="B7" s="1295"/>
      <c r="C7" s="1295"/>
      <c r="D7" s="1295"/>
      <c r="E7" s="1295"/>
      <c r="F7" s="1295"/>
      <c r="G7" s="1295"/>
      <c r="H7" s="1295"/>
      <c r="I7" s="1295"/>
      <c r="J7" s="1295"/>
      <c r="K7" s="1295"/>
      <c r="L7" s="1295"/>
      <c r="M7" s="1295"/>
      <c r="N7" s="1295"/>
      <c r="O7" s="1295"/>
      <c r="P7" s="1295"/>
      <c r="Q7" s="1295"/>
      <c r="R7" s="1295"/>
      <c r="S7" s="1295"/>
      <c r="T7" s="1295"/>
      <c r="U7" s="1295"/>
      <c r="V7" s="1295"/>
      <c r="W7" s="1295"/>
      <c r="X7" s="1295"/>
      <c r="Y7" s="1295"/>
      <c r="Z7" s="1295"/>
      <c r="AA7" s="1295"/>
      <c r="AB7" s="1295"/>
      <c r="AC7" s="1295"/>
      <c r="AD7" s="1295"/>
      <c r="AE7" s="1295"/>
      <c r="AF7" s="1295"/>
      <c r="AG7" s="1295"/>
      <c r="AH7" s="1295"/>
      <c r="AI7" s="1295"/>
      <c r="AJ7" s="1295"/>
      <c r="AK7" s="1295"/>
      <c r="AL7" s="1295"/>
      <c r="AM7" s="1295"/>
      <c r="AN7" s="1295"/>
      <c r="AO7" s="1295"/>
      <c r="AP7" s="1295"/>
      <c r="AQ7" s="1295"/>
      <c r="AR7" s="1295"/>
      <c r="AS7" s="1295"/>
      <c r="AT7" s="1295"/>
      <c r="AU7" s="1295"/>
      <c r="AV7" s="1295"/>
      <c r="AW7" s="1295"/>
      <c r="AX7" s="1295"/>
      <c r="AY7" s="1295"/>
      <c r="AZ7" s="1295"/>
      <c r="BA7" s="1295"/>
      <c r="BB7" s="1295"/>
      <c r="BC7" s="1295"/>
      <c r="BD7" s="1295"/>
      <c r="BE7" s="1295"/>
      <c r="BF7" s="1295"/>
      <c r="BG7" s="1295"/>
      <c r="BH7" s="1295"/>
      <c r="BI7" s="1295"/>
      <c r="BJ7" s="1295"/>
      <c r="BK7" s="1295"/>
      <c r="BL7" s="1295"/>
      <c r="BM7" s="1295"/>
      <c r="BN7" s="1295"/>
      <c r="BO7" s="1295"/>
      <c r="BP7" s="1295"/>
      <c r="BQ7" s="1295"/>
      <c r="BR7" s="1295"/>
      <c r="BS7" s="1295"/>
      <c r="BT7" s="1295"/>
      <c r="BU7" s="1295"/>
      <c r="BV7" s="1295"/>
      <c r="BW7" s="1295"/>
      <c r="BX7" s="1295"/>
      <c r="BY7" s="1295"/>
      <c r="BZ7" s="1295"/>
      <c r="CA7" s="1295"/>
      <c r="CB7" s="1295"/>
      <c r="CC7" s="1295"/>
      <c r="CD7" s="1295"/>
      <c r="CE7" s="1295"/>
      <c r="CF7" s="1295"/>
      <c r="CG7" s="1295"/>
      <c r="CH7" s="1295"/>
      <c r="CI7" s="1295"/>
      <c r="CJ7" s="1295"/>
      <c r="CK7" s="1295"/>
      <c r="CL7" s="1295"/>
      <c r="CM7" s="1295"/>
      <c r="CN7" s="1295"/>
      <c r="CO7" s="1295"/>
      <c r="CP7" s="1295"/>
      <c r="CQ7" s="1295"/>
      <c r="CR7" s="1295"/>
      <c r="CS7" s="1295"/>
      <c r="CT7" s="1295"/>
      <c r="CU7" s="1295"/>
      <c r="CV7" s="1295"/>
      <c r="CW7" s="1295"/>
      <c r="CX7" s="1295"/>
      <c r="CY7" s="1295"/>
      <c r="CZ7" s="1295"/>
      <c r="DA7" s="1295"/>
      <c r="DB7" s="1295"/>
      <c r="DC7" s="1295"/>
      <c r="DD7" s="1295"/>
      <c r="DE7" s="1295"/>
    </row>
    <row r="8" spans="1:109" s="255" customFormat="1" ht="13.5" x14ac:dyDescent="0.15">
      <c r="A8" s="1295"/>
      <c r="B8" s="1295"/>
      <c r="C8" s="1295"/>
      <c r="D8" s="1295"/>
      <c r="E8" s="1295"/>
      <c r="F8" s="1295"/>
      <c r="G8" s="1295"/>
      <c r="H8" s="1295"/>
      <c r="I8" s="1295"/>
      <c r="J8" s="1295"/>
      <c r="K8" s="1295"/>
      <c r="L8" s="1295"/>
      <c r="M8" s="1295"/>
      <c r="N8" s="1295"/>
      <c r="O8" s="1295"/>
      <c r="P8" s="1295"/>
      <c r="Q8" s="1295"/>
      <c r="R8" s="1295"/>
      <c r="S8" s="1295"/>
      <c r="T8" s="1295"/>
      <c r="U8" s="1295"/>
      <c r="V8" s="1295"/>
      <c r="W8" s="1295"/>
      <c r="X8" s="1295"/>
      <c r="Y8" s="1295"/>
      <c r="Z8" s="1295"/>
      <c r="AA8" s="1295"/>
      <c r="AB8" s="1295"/>
      <c r="AC8" s="1295"/>
      <c r="AD8" s="1295"/>
      <c r="AE8" s="1295"/>
      <c r="AF8" s="1295"/>
      <c r="AG8" s="1295"/>
      <c r="AH8" s="1295"/>
      <c r="AI8" s="1295"/>
      <c r="AJ8" s="1295"/>
      <c r="AK8" s="1295"/>
      <c r="AL8" s="1295"/>
      <c r="AM8" s="1295"/>
      <c r="AN8" s="1295"/>
      <c r="AO8" s="1295"/>
      <c r="AP8" s="1295"/>
      <c r="AQ8" s="1295"/>
      <c r="AR8" s="1295"/>
      <c r="AS8" s="1295"/>
      <c r="AT8" s="1295"/>
      <c r="AU8" s="1295"/>
      <c r="AV8" s="1295"/>
      <c r="AW8" s="1295"/>
      <c r="AX8" s="1295"/>
      <c r="AY8" s="1295"/>
      <c r="AZ8" s="1295"/>
      <c r="BA8" s="1295"/>
      <c r="BB8" s="1295"/>
      <c r="BC8" s="1295"/>
      <c r="BD8" s="1295"/>
      <c r="BE8" s="1295"/>
      <c r="BF8" s="1295"/>
      <c r="BG8" s="1295"/>
      <c r="BH8" s="1295"/>
      <c r="BI8" s="1295"/>
      <c r="BJ8" s="1295"/>
      <c r="BK8" s="1295"/>
      <c r="BL8" s="1295"/>
      <c r="BM8" s="1295"/>
      <c r="BN8" s="1295"/>
      <c r="BO8" s="1295"/>
      <c r="BP8" s="1295"/>
      <c r="BQ8" s="1295"/>
      <c r="BR8" s="1295"/>
      <c r="BS8" s="1295"/>
      <c r="BT8" s="1295"/>
      <c r="BU8" s="1295"/>
      <c r="BV8" s="1295"/>
      <c r="BW8" s="1295"/>
      <c r="BX8" s="1295"/>
      <c r="BY8" s="1295"/>
      <c r="BZ8" s="1295"/>
      <c r="CA8" s="1295"/>
      <c r="CB8" s="1295"/>
      <c r="CC8" s="1295"/>
      <c r="CD8" s="1295"/>
      <c r="CE8" s="1295"/>
      <c r="CF8" s="1295"/>
      <c r="CG8" s="1295"/>
      <c r="CH8" s="1295"/>
      <c r="CI8" s="1295"/>
      <c r="CJ8" s="1295"/>
      <c r="CK8" s="1295"/>
      <c r="CL8" s="1295"/>
      <c r="CM8" s="1295"/>
      <c r="CN8" s="1295"/>
      <c r="CO8" s="1295"/>
      <c r="CP8" s="1295"/>
      <c r="CQ8" s="1295"/>
      <c r="CR8" s="1295"/>
      <c r="CS8" s="1295"/>
      <c r="CT8" s="1295"/>
      <c r="CU8" s="1295"/>
      <c r="CV8" s="1295"/>
      <c r="CW8" s="1295"/>
      <c r="CX8" s="1295"/>
      <c r="CY8" s="1295"/>
      <c r="CZ8" s="1295"/>
      <c r="DA8" s="1295"/>
      <c r="DB8" s="1295"/>
      <c r="DC8" s="1295"/>
      <c r="DD8" s="1295"/>
      <c r="DE8" s="1295"/>
    </row>
    <row r="9" spans="1:109" s="255" customFormat="1" ht="13.5" x14ac:dyDescent="0.15">
      <c r="A9" s="1295"/>
      <c r="B9" s="1295"/>
      <c r="C9" s="1295"/>
      <c r="D9" s="1295"/>
      <c r="E9" s="1295"/>
      <c r="F9" s="1295"/>
      <c r="G9" s="1295"/>
      <c r="H9" s="1295"/>
      <c r="I9" s="1295"/>
      <c r="J9" s="1295"/>
      <c r="K9" s="1295"/>
      <c r="L9" s="1295"/>
      <c r="M9" s="1295"/>
      <c r="N9" s="1295"/>
      <c r="O9" s="1295"/>
      <c r="P9" s="1295"/>
      <c r="Q9" s="1295"/>
      <c r="R9" s="1295"/>
      <c r="S9" s="1295"/>
      <c r="T9" s="1295"/>
      <c r="U9" s="1295"/>
      <c r="V9" s="1295"/>
      <c r="W9" s="1295"/>
      <c r="X9" s="1295"/>
      <c r="Y9" s="1295"/>
      <c r="Z9" s="1295"/>
      <c r="AA9" s="1295"/>
      <c r="AB9" s="1295"/>
      <c r="AC9" s="1295"/>
      <c r="AD9" s="1295"/>
      <c r="AE9" s="1295"/>
      <c r="AF9" s="1295"/>
      <c r="AG9" s="1295"/>
      <c r="AH9" s="1295"/>
      <c r="AI9" s="1295"/>
      <c r="AJ9" s="1295"/>
      <c r="AK9" s="1295"/>
      <c r="AL9" s="1295"/>
      <c r="AM9" s="1295"/>
      <c r="AN9" s="1295"/>
      <c r="AO9" s="1295"/>
      <c r="AP9" s="1295"/>
      <c r="AQ9" s="1295"/>
      <c r="AR9" s="1295"/>
      <c r="AS9" s="1295"/>
      <c r="AT9" s="1295"/>
      <c r="AU9" s="1295"/>
      <c r="AV9" s="1295"/>
      <c r="AW9" s="1295"/>
      <c r="AX9" s="1295"/>
      <c r="AY9" s="1295"/>
      <c r="AZ9" s="1295"/>
      <c r="BA9" s="1295"/>
      <c r="BB9" s="1295"/>
      <c r="BC9" s="1295"/>
      <c r="BD9" s="1295"/>
      <c r="BE9" s="1295"/>
      <c r="BF9" s="1295"/>
      <c r="BG9" s="1295"/>
      <c r="BH9" s="1295"/>
      <c r="BI9" s="1295"/>
      <c r="BJ9" s="1295"/>
      <c r="BK9" s="1295"/>
      <c r="BL9" s="1295"/>
      <c r="BM9" s="1295"/>
      <c r="BN9" s="1295"/>
      <c r="BO9" s="1295"/>
      <c r="BP9" s="1295"/>
      <c r="BQ9" s="1295"/>
      <c r="BR9" s="1295"/>
      <c r="BS9" s="1295"/>
      <c r="BT9" s="1295"/>
      <c r="BU9" s="1295"/>
      <c r="BV9" s="1295"/>
      <c r="BW9" s="1295"/>
      <c r="BX9" s="1295"/>
      <c r="BY9" s="1295"/>
      <c r="BZ9" s="1295"/>
      <c r="CA9" s="1295"/>
      <c r="CB9" s="1295"/>
      <c r="CC9" s="1295"/>
      <c r="CD9" s="1295"/>
      <c r="CE9" s="1295"/>
      <c r="CF9" s="1295"/>
      <c r="CG9" s="1295"/>
      <c r="CH9" s="1295"/>
      <c r="CI9" s="1295"/>
      <c r="CJ9" s="1295"/>
      <c r="CK9" s="1295"/>
      <c r="CL9" s="1295"/>
      <c r="CM9" s="1295"/>
      <c r="CN9" s="1295"/>
      <c r="CO9" s="1295"/>
      <c r="CP9" s="1295"/>
      <c r="CQ9" s="1295"/>
      <c r="CR9" s="1295"/>
      <c r="CS9" s="1295"/>
      <c r="CT9" s="1295"/>
      <c r="CU9" s="1295"/>
      <c r="CV9" s="1295"/>
      <c r="CW9" s="1295"/>
      <c r="CX9" s="1295"/>
      <c r="CY9" s="1295"/>
      <c r="CZ9" s="1295"/>
      <c r="DA9" s="1295"/>
      <c r="DB9" s="1295"/>
      <c r="DC9" s="1295"/>
      <c r="DD9" s="1295"/>
      <c r="DE9" s="1295"/>
    </row>
    <row r="10" spans="1:109" s="255" customFormat="1" ht="13.5" x14ac:dyDescent="0.15">
      <c r="A10" s="1295"/>
      <c r="B10" s="1295"/>
      <c r="C10" s="1295"/>
      <c r="D10" s="1295"/>
      <c r="E10" s="1295"/>
      <c r="F10" s="1295"/>
      <c r="G10" s="1295"/>
      <c r="H10" s="1295"/>
      <c r="I10" s="1295"/>
      <c r="J10" s="1295"/>
      <c r="K10" s="1295"/>
      <c r="L10" s="1295"/>
      <c r="M10" s="1295"/>
      <c r="N10" s="1295"/>
      <c r="O10" s="1295"/>
      <c r="P10" s="1295"/>
      <c r="Q10" s="1295"/>
      <c r="R10" s="1295"/>
      <c r="S10" s="1295"/>
      <c r="T10" s="1295"/>
      <c r="U10" s="1295"/>
      <c r="V10" s="1295"/>
      <c r="W10" s="1295"/>
      <c r="X10" s="1295"/>
      <c r="Y10" s="1295"/>
      <c r="Z10" s="1295"/>
      <c r="AA10" s="1295"/>
      <c r="AB10" s="1295"/>
      <c r="AC10" s="1295"/>
      <c r="AD10" s="1295"/>
      <c r="AE10" s="1295"/>
      <c r="AF10" s="1295"/>
      <c r="AG10" s="1295"/>
      <c r="AH10" s="1295"/>
      <c r="AI10" s="1295"/>
      <c r="AJ10" s="1295"/>
      <c r="AK10" s="1295"/>
      <c r="AL10" s="1295"/>
      <c r="AM10" s="1295"/>
      <c r="AN10" s="1295"/>
      <c r="AO10" s="1295"/>
      <c r="AP10" s="1295"/>
      <c r="AQ10" s="1295"/>
      <c r="AR10" s="1295"/>
      <c r="AS10" s="1295"/>
      <c r="AT10" s="1295"/>
      <c r="AU10" s="1295"/>
      <c r="AV10" s="1295"/>
      <c r="AW10" s="1295"/>
      <c r="AX10" s="1295"/>
      <c r="AY10" s="1295"/>
      <c r="AZ10" s="1295"/>
      <c r="BA10" s="1295"/>
      <c r="BB10" s="1295"/>
      <c r="BC10" s="1295"/>
      <c r="BD10" s="1295"/>
      <c r="BE10" s="1295"/>
      <c r="BF10" s="1295"/>
      <c r="BG10" s="1295"/>
      <c r="BH10" s="1295"/>
      <c r="BI10" s="1295"/>
      <c r="BJ10" s="1295"/>
      <c r="BK10" s="1295"/>
      <c r="BL10" s="1295"/>
      <c r="BM10" s="1295"/>
      <c r="BN10" s="1295"/>
      <c r="BO10" s="1295"/>
      <c r="BP10" s="1295"/>
      <c r="BQ10" s="1295"/>
      <c r="BR10" s="1295"/>
      <c r="BS10" s="1295"/>
      <c r="BT10" s="1295"/>
      <c r="BU10" s="1295"/>
      <c r="BV10" s="1295"/>
      <c r="BW10" s="1295"/>
      <c r="BX10" s="1295"/>
      <c r="BY10" s="1295"/>
      <c r="BZ10" s="1295"/>
      <c r="CA10" s="1295"/>
      <c r="CB10" s="1295"/>
      <c r="CC10" s="1295"/>
      <c r="CD10" s="1295"/>
      <c r="CE10" s="1295"/>
      <c r="CF10" s="1295"/>
      <c r="CG10" s="1295"/>
      <c r="CH10" s="1295"/>
      <c r="CI10" s="1295"/>
      <c r="CJ10" s="1295"/>
      <c r="CK10" s="1295"/>
      <c r="CL10" s="1295"/>
      <c r="CM10" s="1295"/>
      <c r="CN10" s="1295"/>
      <c r="CO10" s="1295"/>
      <c r="CP10" s="1295"/>
      <c r="CQ10" s="1295"/>
      <c r="CR10" s="1295"/>
      <c r="CS10" s="1295"/>
      <c r="CT10" s="1295"/>
      <c r="CU10" s="1295"/>
      <c r="CV10" s="1295"/>
      <c r="CW10" s="1295"/>
      <c r="CX10" s="1295"/>
      <c r="CY10" s="1295"/>
      <c r="CZ10" s="1295"/>
      <c r="DA10" s="1295"/>
      <c r="DB10" s="1295"/>
      <c r="DC10" s="1295"/>
      <c r="DD10" s="1295"/>
      <c r="DE10" s="1295"/>
    </row>
    <row r="11" spans="1:109" s="255" customFormat="1" ht="13.5" x14ac:dyDescent="0.15">
      <c r="A11" s="1295"/>
      <c r="B11" s="1295"/>
      <c r="C11" s="1295"/>
      <c r="D11" s="1295"/>
      <c r="E11" s="1295"/>
      <c r="F11" s="1295"/>
      <c r="G11" s="1295"/>
      <c r="H11" s="1295"/>
      <c r="I11" s="1295"/>
      <c r="J11" s="1295"/>
      <c r="K11" s="1295"/>
      <c r="L11" s="1295"/>
      <c r="M11" s="1295"/>
      <c r="N11" s="1295"/>
      <c r="O11" s="1295"/>
      <c r="P11" s="1295"/>
      <c r="Q11" s="1295"/>
      <c r="R11" s="1295"/>
      <c r="S11" s="1295"/>
      <c r="T11" s="1295"/>
      <c r="U11" s="1295"/>
      <c r="V11" s="1295"/>
      <c r="W11" s="1295"/>
      <c r="X11" s="1295"/>
      <c r="Y11" s="1295"/>
      <c r="Z11" s="1295"/>
      <c r="AA11" s="1295"/>
      <c r="AB11" s="1295"/>
      <c r="AC11" s="1295"/>
      <c r="AD11" s="1295"/>
      <c r="AE11" s="1295"/>
      <c r="AF11" s="1295"/>
      <c r="AG11" s="1295"/>
      <c r="AH11" s="1295"/>
      <c r="AI11" s="1295"/>
      <c r="AJ11" s="1295"/>
      <c r="AK11" s="1295"/>
      <c r="AL11" s="1295"/>
      <c r="AM11" s="1295"/>
      <c r="AN11" s="1295"/>
      <c r="AO11" s="1295"/>
      <c r="AP11" s="1295"/>
      <c r="AQ11" s="1295"/>
      <c r="AR11" s="1295"/>
      <c r="AS11" s="1295"/>
      <c r="AT11" s="1295"/>
      <c r="AU11" s="1295"/>
      <c r="AV11" s="1295"/>
      <c r="AW11" s="1295"/>
      <c r="AX11" s="1295"/>
      <c r="AY11" s="1295"/>
      <c r="AZ11" s="1295"/>
      <c r="BA11" s="1295"/>
      <c r="BB11" s="1295"/>
      <c r="BC11" s="1295"/>
      <c r="BD11" s="1295"/>
      <c r="BE11" s="1295"/>
      <c r="BF11" s="1295"/>
      <c r="BG11" s="1295"/>
      <c r="BH11" s="1295"/>
      <c r="BI11" s="1295"/>
      <c r="BJ11" s="1295"/>
      <c r="BK11" s="1295"/>
      <c r="BL11" s="1295"/>
      <c r="BM11" s="1295"/>
      <c r="BN11" s="1295"/>
      <c r="BO11" s="1295"/>
      <c r="BP11" s="1295"/>
      <c r="BQ11" s="1295"/>
      <c r="BR11" s="1295"/>
      <c r="BS11" s="1295"/>
      <c r="BT11" s="1295"/>
      <c r="BU11" s="1295"/>
      <c r="BV11" s="1295"/>
      <c r="BW11" s="1295"/>
      <c r="BX11" s="1295"/>
      <c r="BY11" s="1295"/>
      <c r="BZ11" s="1295"/>
      <c r="CA11" s="1295"/>
      <c r="CB11" s="1295"/>
      <c r="CC11" s="1295"/>
      <c r="CD11" s="1295"/>
      <c r="CE11" s="1295"/>
      <c r="CF11" s="1295"/>
      <c r="CG11" s="1295"/>
      <c r="CH11" s="1295"/>
      <c r="CI11" s="1295"/>
      <c r="CJ11" s="1295"/>
      <c r="CK11" s="1295"/>
      <c r="CL11" s="1295"/>
      <c r="CM11" s="1295"/>
      <c r="CN11" s="1295"/>
      <c r="CO11" s="1295"/>
      <c r="CP11" s="1295"/>
      <c r="CQ11" s="1295"/>
      <c r="CR11" s="1295"/>
      <c r="CS11" s="1295"/>
      <c r="CT11" s="1295"/>
      <c r="CU11" s="1295"/>
      <c r="CV11" s="1295"/>
      <c r="CW11" s="1295"/>
      <c r="CX11" s="1295"/>
      <c r="CY11" s="1295"/>
      <c r="CZ11" s="1295"/>
      <c r="DA11" s="1295"/>
      <c r="DB11" s="1295"/>
      <c r="DC11" s="1295"/>
      <c r="DD11" s="1295"/>
      <c r="DE11" s="1295"/>
    </row>
    <row r="12" spans="1:109" s="255" customFormat="1" ht="13.5" x14ac:dyDescent="0.15">
      <c r="A12" s="1295"/>
      <c r="B12" s="1295"/>
      <c r="C12" s="1295"/>
      <c r="D12" s="1295"/>
      <c r="E12" s="1295"/>
      <c r="F12" s="1295"/>
      <c r="G12" s="1295"/>
      <c r="H12" s="1295"/>
      <c r="I12" s="1295"/>
      <c r="J12" s="1295"/>
      <c r="K12" s="1295"/>
      <c r="L12" s="1295"/>
      <c r="M12" s="1295"/>
      <c r="N12" s="1295"/>
      <c r="O12" s="1295"/>
      <c r="P12" s="1295"/>
      <c r="Q12" s="1295"/>
      <c r="R12" s="1295"/>
      <c r="S12" s="1295"/>
      <c r="T12" s="1295"/>
      <c r="U12" s="1295"/>
      <c r="V12" s="1295"/>
      <c r="W12" s="1295"/>
      <c r="X12" s="1295"/>
      <c r="Y12" s="1295"/>
      <c r="Z12" s="1295"/>
      <c r="AA12" s="1295"/>
      <c r="AB12" s="1295"/>
      <c r="AC12" s="1295"/>
      <c r="AD12" s="1295"/>
      <c r="AE12" s="1295"/>
      <c r="AF12" s="1295"/>
      <c r="AG12" s="1295"/>
      <c r="AH12" s="1295"/>
      <c r="AI12" s="1295"/>
      <c r="AJ12" s="1295"/>
      <c r="AK12" s="1295"/>
      <c r="AL12" s="1295"/>
      <c r="AM12" s="1295"/>
      <c r="AN12" s="1295"/>
      <c r="AO12" s="1295"/>
      <c r="AP12" s="1295"/>
      <c r="AQ12" s="1295"/>
      <c r="AR12" s="1295"/>
      <c r="AS12" s="1295"/>
      <c r="AT12" s="1295"/>
      <c r="AU12" s="1295"/>
      <c r="AV12" s="1295"/>
      <c r="AW12" s="1295"/>
      <c r="AX12" s="1295"/>
      <c r="AY12" s="1295"/>
      <c r="AZ12" s="1295"/>
      <c r="BA12" s="1295"/>
      <c r="BB12" s="1295"/>
      <c r="BC12" s="1295"/>
      <c r="BD12" s="1295"/>
      <c r="BE12" s="1295"/>
      <c r="BF12" s="1295"/>
      <c r="BG12" s="1295"/>
      <c r="BH12" s="1295"/>
      <c r="BI12" s="1295"/>
      <c r="BJ12" s="1295"/>
      <c r="BK12" s="1295"/>
      <c r="BL12" s="1295"/>
      <c r="BM12" s="1295"/>
      <c r="BN12" s="1295"/>
      <c r="BO12" s="1295"/>
      <c r="BP12" s="1295"/>
      <c r="BQ12" s="1295"/>
      <c r="BR12" s="1295"/>
      <c r="BS12" s="1295"/>
      <c r="BT12" s="1295"/>
      <c r="BU12" s="1295"/>
      <c r="BV12" s="1295"/>
      <c r="BW12" s="1295"/>
      <c r="BX12" s="1295"/>
      <c r="BY12" s="1295"/>
      <c r="BZ12" s="1295"/>
      <c r="CA12" s="1295"/>
      <c r="CB12" s="1295"/>
      <c r="CC12" s="1295"/>
      <c r="CD12" s="1295"/>
      <c r="CE12" s="1295"/>
      <c r="CF12" s="1295"/>
      <c r="CG12" s="1295"/>
      <c r="CH12" s="1295"/>
      <c r="CI12" s="1295"/>
      <c r="CJ12" s="1295"/>
      <c r="CK12" s="1295"/>
      <c r="CL12" s="1295"/>
      <c r="CM12" s="1295"/>
      <c r="CN12" s="1295"/>
      <c r="CO12" s="1295"/>
      <c r="CP12" s="1295"/>
      <c r="CQ12" s="1295"/>
      <c r="CR12" s="1295"/>
      <c r="CS12" s="1295"/>
      <c r="CT12" s="1295"/>
      <c r="CU12" s="1295"/>
      <c r="CV12" s="1295"/>
      <c r="CW12" s="1295"/>
      <c r="CX12" s="1295"/>
      <c r="CY12" s="1295"/>
      <c r="CZ12" s="1295"/>
      <c r="DA12" s="1295"/>
      <c r="DB12" s="1295"/>
      <c r="DC12" s="1295"/>
      <c r="DD12" s="1295"/>
      <c r="DE12" s="1295"/>
    </row>
    <row r="13" spans="1:109" s="255" customFormat="1" ht="13.5" x14ac:dyDescent="0.15">
      <c r="A13" s="1295"/>
      <c r="B13" s="1295"/>
      <c r="C13" s="1295"/>
      <c r="D13" s="1295"/>
      <c r="E13" s="1295"/>
      <c r="F13" s="1295"/>
      <c r="G13" s="1295"/>
      <c r="H13" s="1295"/>
      <c r="I13" s="1295"/>
      <c r="J13" s="1295"/>
      <c r="K13" s="1295"/>
      <c r="L13" s="1295"/>
      <c r="M13" s="1295"/>
      <c r="N13" s="1295"/>
      <c r="O13" s="1295"/>
      <c r="P13" s="1295"/>
      <c r="Q13" s="1295"/>
      <c r="R13" s="1295"/>
      <c r="S13" s="1295"/>
      <c r="T13" s="1295"/>
      <c r="U13" s="1295"/>
      <c r="V13" s="1295"/>
      <c r="W13" s="1295"/>
      <c r="X13" s="1295"/>
      <c r="Y13" s="1295"/>
      <c r="Z13" s="1295"/>
      <c r="AA13" s="1295"/>
      <c r="AB13" s="1295"/>
      <c r="AC13" s="1295"/>
      <c r="AD13" s="1295"/>
      <c r="AE13" s="1295"/>
      <c r="AF13" s="1295"/>
      <c r="AG13" s="1295"/>
      <c r="AH13" s="1295"/>
      <c r="AI13" s="1295"/>
      <c r="AJ13" s="1295"/>
      <c r="AK13" s="1295"/>
      <c r="AL13" s="1295"/>
      <c r="AM13" s="1295"/>
      <c r="AN13" s="1295"/>
      <c r="AO13" s="1295"/>
      <c r="AP13" s="1295"/>
      <c r="AQ13" s="1295"/>
      <c r="AR13" s="1295"/>
      <c r="AS13" s="1295"/>
      <c r="AT13" s="1295"/>
      <c r="AU13" s="1295"/>
      <c r="AV13" s="1295"/>
      <c r="AW13" s="1295"/>
      <c r="AX13" s="1295"/>
      <c r="AY13" s="1295"/>
      <c r="AZ13" s="1295"/>
      <c r="BA13" s="1295"/>
      <c r="BB13" s="1295"/>
      <c r="BC13" s="1295"/>
      <c r="BD13" s="1295"/>
      <c r="BE13" s="1295"/>
      <c r="BF13" s="1295"/>
      <c r="BG13" s="1295"/>
      <c r="BH13" s="1295"/>
      <c r="BI13" s="1295"/>
      <c r="BJ13" s="1295"/>
      <c r="BK13" s="1295"/>
      <c r="BL13" s="1295"/>
      <c r="BM13" s="1295"/>
      <c r="BN13" s="1295"/>
      <c r="BO13" s="1295"/>
      <c r="BP13" s="1295"/>
      <c r="BQ13" s="1295"/>
      <c r="BR13" s="1295"/>
      <c r="BS13" s="1295"/>
      <c r="BT13" s="1295"/>
      <c r="BU13" s="1295"/>
      <c r="BV13" s="1295"/>
      <c r="BW13" s="1295"/>
      <c r="BX13" s="1295"/>
      <c r="BY13" s="1295"/>
      <c r="BZ13" s="1295"/>
      <c r="CA13" s="1295"/>
      <c r="CB13" s="1295"/>
      <c r="CC13" s="1295"/>
      <c r="CD13" s="1295"/>
      <c r="CE13" s="1295"/>
      <c r="CF13" s="1295"/>
      <c r="CG13" s="1295"/>
      <c r="CH13" s="1295"/>
      <c r="CI13" s="1295"/>
      <c r="CJ13" s="1295"/>
      <c r="CK13" s="1295"/>
      <c r="CL13" s="1295"/>
      <c r="CM13" s="1295"/>
      <c r="CN13" s="1295"/>
      <c r="CO13" s="1295"/>
      <c r="CP13" s="1295"/>
      <c r="CQ13" s="1295"/>
      <c r="CR13" s="1295"/>
      <c r="CS13" s="1295"/>
      <c r="CT13" s="1295"/>
      <c r="CU13" s="1295"/>
      <c r="CV13" s="1295"/>
      <c r="CW13" s="1295"/>
      <c r="CX13" s="1295"/>
      <c r="CY13" s="1295"/>
      <c r="CZ13" s="1295"/>
      <c r="DA13" s="1295"/>
      <c r="DB13" s="1295"/>
      <c r="DC13" s="1295"/>
      <c r="DD13" s="1295"/>
      <c r="DE13" s="1295"/>
    </row>
    <row r="14" spans="1:109" s="255" customFormat="1" ht="13.5" x14ac:dyDescent="0.15">
      <c r="A14" s="1295"/>
      <c r="B14" s="1295"/>
      <c r="C14" s="1295"/>
      <c r="D14" s="1295"/>
      <c r="E14" s="1295"/>
      <c r="F14" s="1295"/>
      <c r="G14" s="1295"/>
      <c r="H14" s="1295"/>
      <c r="I14" s="1295"/>
      <c r="J14" s="1295"/>
      <c r="K14" s="1295"/>
      <c r="L14" s="1295"/>
      <c r="M14" s="1295"/>
      <c r="N14" s="1295"/>
      <c r="O14" s="1295"/>
      <c r="P14" s="1295"/>
      <c r="Q14" s="1295"/>
      <c r="R14" s="1295"/>
      <c r="S14" s="1295"/>
      <c r="T14" s="1295"/>
      <c r="U14" s="1295"/>
      <c r="V14" s="1295"/>
      <c r="W14" s="1295"/>
      <c r="X14" s="1295"/>
      <c r="Y14" s="1295"/>
      <c r="Z14" s="1295"/>
      <c r="AA14" s="1295"/>
      <c r="AB14" s="1295"/>
      <c r="AC14" s="1295"/>
      <c r="AD14" s="1295"/>
      <c r="AE14" s="1295"/>
      <c r="AF14" s="1295"/>
      <c r="AG14" s="1295"/>
      <c r="AH14" s="1295"/>
      <c r="AI14" s="1295"/>
      <c r="AJ14" s="1295"/>
      <c r="AK14" s="1295"/>
      <c r="AL14" s="1295"/>
      <c r="AM14" s="1295"/>
      <c r="AN14" s="1295"/>
      <c r="AO14" s="1295"/>
      <c r="AP14" s="1295"/>
      <c r="AQ14" s="1295"/>
      <c r="AR14" s="1295"/>
      <c r="AS14" s="1295"/>
      <c r="AT14" s="1295"/>
      <c r="AU14" s="1295"/>
      <c r="AV14" s="1295"/>
      <c r="AW14" s="1295"/>
      <c r="AX14" s="1295"/>
      <c r="AY14" s="1295"/>
      <c r="AZ14" s="1295"/>
      <c r="BA14" s="1295"/>
      <c r="BB14" s="1295"/>
      <c r="BC14" s="1295"/>
      <c r="BD14" s="1295"/>
      <c r="BE14" s="1295"/>
      <c r="BF14" s="1295"/>
      <c r="BG14" s="1295"/>
      <c r="BH14" s="1295"/>
      <c r="BI14" s="1295"/>
      <c r="BJ14" s="1295"/>
      <c r="BK14" s="1295"/>
      <c r="BL14" s="1295"/>
      <c r="BM14" s="1295"/>
      <c r="BN14" s="1295"/>
      <c r="BO14" s="1295"/>
      <c r="BP14" s="1295"/>
      <c r="BQ14" s="1295"/>
      <c r="BR14" s="1295"/>
      <c r="BS14" s="1295"/>
      <c r="BT14" s="1295"/>
      <c r="BU14" s="1295"/>
      <c r="BV14" s="1295"/>
      <c r="BW14" s="1295"/>
      <c r="BX14" s="1295"/>
      <c r="BY14" s="1295"/>
      <c r="BZ14" s="1295"/>
      <c r="CA14" s="1295"/>
      <c r="CB14" s="1295"/>
      <c r="CC14" s="1295"/>
      <c r="CD14" s="1295"/>
      <c r="CE14" s="1295"/>
      <c r="CF14" s="1295"/>
      <c r="CG14" s="1295"/>
      <c r="CH14" s="1295"/>
      <c r="CI14" s="1295"/>
      <c r="CJ14" s="1295"/>
      <c r="CK14" s="1295"/>
      <c r="CL14" s="1295"/>
      <c r="CM14" s="1295"/>
      <c r="CN14" s="1295"/>
      <c r="CO14" s="1295"/>
      <c r="CP14" s="1295"/>
      <c r="CQ14" s="1295"/>
      <c r="CR14" s="1295"/>
      <c r="CS14" s="1295"/>
      <c r="CT14" s="1295"/>
      <c r="CU14" s="1295"/>
      <c r="CV14" s="1295"/>
      <c r="CW14" s="1295"/>
      <c r="CX14" s="1295"/>
      <c r="CY14" s="1295"/>
      <c r="CZ14" s="1295"/>
      <c r="DA14" s="1295"/>
      <c r="DB14" s="1295"/>
      <c r="DC14" s="1295"/>
      <c r="DD14" s="1295"/>
      <c r="DE14" s="1295"/>
    </row>
    <row r="15" spans="1:109" s="255" customFormat="1" ht="13.5" x14ac:dyDescent="0.15">
      <c r="A15" s="1240"/>
      <c r="B15" s="1295"/>
      <c r="C15" s="1295"/>
      <c r="D15" s="1295"/>
      <c r="E15" s="1295"/>
      <c r="F15" s="1295"/>
      <c r="G15" s="1295"/>
      <c r="H15" s="1295"/>
      <c r="I15" s="1295"/>
      <c r="J15" s="1295"/>
      <c r="K15" s="1295"/>
      <c r="L15" s="1295"/>
      <c r="M15" s="1295"/>
      <c r="N15" s="1295"/>
      <c r="O15" s="1295"/>
      <c r="P15" s="1295"/>
      <c r="Q15" s="1295"/>
      <c r="R15" s="1295"/>
      <c r="S15" s="1295"/>
      <c r="T15" s="1295"/>
      <c r="U15" s="1295"/>
      <c r="V15" s="1295"/>
      <c r="W15" s="1295"/>
      <c r="X15" s="1295"/>
      <c r="Y15" s="1295"/>
      <c r="Z15" s="1295"/>
      <c r="AA15" s="1295"/>
      <c r="AB15" s="1295"/>
      <c r="AC15" s="1295"/>
      <c r="AD15" s="1295"/>
      <c r="AE15" s="1295"/>
      <c r="AF15" s="1295"/>
      <c r="AG15" s="1295"/>
      <c r="AH15" s="1295"/>
      <c r="AI15" s="1295"/>
      <c r="AJ15" s="1295"/>
      <c r="AK15" s="1295"/>
      <c r="AL15" s="1295"/>
      <c r="AM15" s="1295"/>
      <c r="AN15" s="1295"/>
      <c r="AO15" s="1295"/>
      <c r="AP15" s="1295"/>
      <c r="AQ15" s="1295"/>
      <c r="AR15" s="1295"/>
      <c r="AS15" s="1295"/>
      <c r="AT15" s="1295"/>
      <c r="AU15" s="1295"/>
      <c r="AV15" s="1295"/>
      <c r="AW15" s="1295"/>
      <c r="AX15" s="1295"/>
      <c r="AY15" s="1295"/>
      <c r="AZ15" s="1295"/>
      <c r="BA15" s="1295"/>
      <c r="BB15" s="1295"/>
      <c r="BC15" s="1295"/>
      <c r="BD15" s="1295"/>
      <c r="BE15" s="1295"/>
      <c r="BF15" s="1295"/>
      <c r="BG15" s="1295"/>
      <c r="BH15" s="1295"/>
      <c r="BI15" s="1295"/>
      <c r="BJ15" s="1295"/>
      <c r="BK15" s="1295"/>
      <c r="BL15" s="1295"/>
      <c r="BM15" s="1295"/>
      <c r="BN15" s="1295"/>
      <c r="BO15" s="1295"/>
      <c r="BP15" s="1295"/>
      <c r="BQ15" s="1295"/>
      <c r="BR15" s="1295"/>
      <c r="BS15" s="1295"/>
      <c r="BT15" s="1295"/>
      <c r="BU15" s="1295"/>
      <c r="BV15" s="1295"/>
      <c r="BW15" s="1295"/>
      <c r="BX15" s="1295"/>
      <c r="BY15" s="1295"/>
      <c r="BZ15" s="1295"/>
      <c r="CA15" s="1295"/>
      <c r="CB15" s="1295"/>
      <c r="CC15" s="1295"/>
      <c r="CD15" s="1295"/>
      <c r="CE15" s="1295"/>
      <c r="CF15" s="1295"/>
      <c r="CG15" s="1295"/>
      <c r="CH15" s="1295"/>
      <c r="CI15" s="1295"/>
      <c r="CJ15" s="1295"/>
      <c r="CK15" s="1295"/>
      <c r="CL15" s="1295"/>
      <c r="CM15" s="1295"/>
      <c r="CN15" s="1295"/>
      <c r="CO15" s="1295"/>
      <c r="CP15" s="1295"/>
      <c r="CQ15" s="1295"/>
      <c r="CR15" s="1295"/>
      <c r="CS15" s="1295"/>
      <c r="CT15" s="1295"/>
      <c r="CU15" s="1295"/>
      <c r="CV15" s="1295"/>
      <c r="CW15" s="1295"/>
      <c r="CX15" s="1295"/>
      <c r="CY15" s="1295"/>
      <c r="CZ15" s="1295"/>
      <c r="DA15" s="1295"/>
      <c r="DB15" s="1295"/>
      <c r="DC15" s="1295"/>
      <c r="DD15" s="1295"/>
      <c r="DE15" s="1295"/>
    </row>
    <row r="16" spans="1:109" s="255" customFormat="1" ht="13.5" x14ac:dyDescent="0.15">
      <c r="A16" s="1240"/>
      <c r="B16" s="1295"/>
      <c r="C16" s="1295"/>
      <c r="D16" s="1295"/>
      <c r="E16" s="1295"/>
      <c r="F16" s="1295"/>
      <c r="G16" s="1295"/>
      <c r="H16" s="1295"/>
      <c r="I16" s="1295"/>
      <c r="J16" s="1295"/>
      <c r="K16" s="1295"/>
      <c r="L16" s="1295"/>
      <c r="M16" s="1295"/>
      <c r="N16" s="1295"/>
      <c r="O16" s="1295"/>
      <c r="P16" s="1295"/>
      <c r="Q16" s="1295"/>
      <c r="R16" s="1295"/>
      <c r="S16" s="1295"/>
      <c r="T16" s="1295"/>
      <c r="U16" s="1295"/>
      <c r="V16" s="1295"/>
      <c r="W16" s="1295"/>
      <c r="X16" s="1295"/>
      <c r="Y16" s="1295"/>
      <c r="Z16" s="1295"/>
      <c r="AA16" s="1295"/>
      <c r="AB16" s="1295"/>
      <c r="AC16" s="1295"/>
      <c r="AD16" s="1295"/>
      <c r="AE16" s="1295"/>
      <c r="AF16" s="1295"/>
      <c r="AG16" s="1295"/>
      <c r="AH16" s="1295"/>
      <c r="AI16" s="1295"/>
      <c r="AJ16" s="1295"/>
      <c r="AK16" s="1295"/>
      <c r="AL16" s="1295"/>
      <c r="AM16" s="1295"/>
      <c r="AN16" s="1295"/>
      <c r="AO16" s="1295"/>
      <c r="AP16" s="1295"/>
      <c r="AQ16" s="1295"/>
      <c r="AR16" s="1295"/>
      <c r="AS16" s="1295"/>
      <c r="AT16" s="1295"/>
      <c r="AU16" s="1295"/>
      <c r="AV16" s="1295"/>
      <c r="AW16" s="1295"/>
      <c r="AX16" s="1295"/>
      <c r="AY16" s="1295"/>
      <c r="AZ16" s="1295"/>
      <c r="BA16" s="1295"/>
      <c r="BB16" s="1295"/>
      <c r="BC16" s="1295"/>
      <c r="BD16" s="1295"/>
      <c r="BE16" s="1295"/>
      <c r="BF16" s="1295"/>
      <c r="BG16" s="1295"/>
      <c r="BH16" s="1295"/>
      <c r="BI16" s="1295"/>
      <c r="BJ16" s="1295"/>
      <c r="BK16" s="1295"/>
      <c r="BL16" s="1295"/>
      <c r="BM16" s="1295"/>
      <c r="BN16" s="1295"/>
      <c r="BO16" s="1295"/>
      <c r="BP16" s="1295"/>
      <c r="BQ16" s="1295"/>
      <c r="BR16" s="1295"/>
      <c r="BS16" s="1295"/>
      <c r="BT16" s="1295"/>
      <c r="BU16" s="1295"/>
      <c r="BV16" s="1295"/>
      <c r="BW16" s="1295"/>
      <c r="BX16" s="1295"/>
      <c r="BY16" s="1295"/>
      <c r="BZ16" s="1295"/>
      <c r="CA16" s="1295"/>
      <c r="CB16" s="1295"/>
      <c r="CC16" s="1295"/>
      <c r="CD16" s="1295"/>
      <c r="CE16" s="1295"/>
      <c r="CF16" s="1295"/>
      <c r="CG16" s="1295"/>
      <c r="CH16" s="1295"/>
      <c r="CI16" s="1295"/>
      <c r="CJ16" s="1295"/>
      <c r="CK16" s="1295"/>
      <c r="CL16" s="1295"/>
      <c r="CM16" s="1295"/>
      <c r="CN16" s="1295"/>
      <c r="CO16" s="1295"/>
      <c r="CP16" s="1295"/>
      <c r="CQ16" s="1295"/>
      <c r="CR16" s="1295"/>
      <c r="CS16" s="1295"/>
      <c r="CT16" s="1295"/>
      <c r="CU16" s="1295"/>
      <c r="CV16" s="1295"/>
      <c r="CW16" s="1295"/>
      <c r="CX16" s="1295"/>
      <c r="CY16" s="1295"/>
      <c r="CZ16" s="1295"/>
      <c r="DA16" s="1295"/>
      <c r="DB16" s="1295"/>
      <c r="DC16" s="1295"/>
      <c r="DD16" s="1295"/>
      <c r="DE16" s="1295"/>
    </row>
    <row r="17" spans="1:109" s="255" customFormat="1" ht="13.5" x14ac:dyDescent="0.15">
      <c r="A17" s="1240"/>
      <c r="B17" s="1295"/>
      <c r="C17" s="1295"/>
      <c r="D17" s="1295"/>
      <c r="E17" s="1295"/>
      <c r="F17" s="1295"/>
      <c r="G17" s="1295"/>
      <c r="H17" s="1295"/>
      <c r="I17" s="1295"/>
      <c r="J17" s="1295"/>
      <c r="K17" s="1295"/>
      <c r="L17" s="1295"/>
      <c r="M17" s="1295"/>
      <c r="N17" s="1295"/>
      <c r="O17" s="1295"/>
      <c r="P17" s="1295"/>
      <c r="Q17" s="1295"/>
      <c r="R17" s="1295"/>
      <c r="S17" s="1295"/>
      <c r="T17" s="1295"/>
      <c r="U17" s="1295"/>
      <c r="V17" s="1295"/>
      <c r="W17" s="1295"/>
      <c r="X17" s="1295"/>
      <c r="Y17" s="1295"/>
      <c r="Z17" s="1295"/>
      <c r="AA17" s="1295"/>
      <c r="AB17" s="1295"/>
      <c r="AC17" s="1295"/>
      <c r="AD17" s="1295"/>
      <c r="AE17" s="1295"/>
      <c r="AF17" s="1295"/>
      <c r="AG17" s="1295"/>
      <c r="AH17" s="1295"/>
      <c r="AI17" s="1295"/>
      <c r="AJ17" s="1295"/>
      <c r="AK17" s="1295"/>
      <c r="AL17" s="1295"/>
      <c r="AM17" s="1295"/>
      <c r="AN17" s="1295"/>
      <c r="AO17" s="1295"/>
      <c r="AP17" s="1295"/>
      <c r="AQ17" s="1295"/>
      <c r="AR17" s="1295"/>
      <c r="AS17" s="1295"/>
      <c r="AT17" s="1295"/>
      <c r="AU17" s="1295"/>
      <c r="AV17" s="1295"/>
      <c r="AW17" s="1295"/>
      <c r="AX17" s="1295"/>
      <c r="AY17" s="1295"/>
      <c r="AZ17" s="1295"/>
      <c r="BA17" s="1295"/>
      <c r="BB17" s="1295"/>
      <c r="BC17" s="1295"/>
      <c r="BD17" s="1295"/>
      <c r="BE17" s="1295"/>
      <c r="BF17" s="1295"/>
      <c r="BG17" s="1295"/>
      <c r="BH17" s="1295"/>
      <c r="BI17" s="1295"/>
      <c r="BJ17" s="1295"/>
      <c r="BK17" s="1295"/>
      <c r="BL17" s="1295"/>
      <c r="BM17" s="1295"/>
      <c r="BN17" s="1295"/>
      <c r="BO17" s="1295"/>
      <c r="BP17" s="1295"/>
      <c r="BQ17" s="1295"/>
      <c r="BR17" s="1295"/>
      <c r="BS17" s="1295"/>
      <c r="BT17" s="1295"/>
      <c r="BU17" s="1295"/>
      <c r="BV17" s="1295"/>
      <c r="BW17" s="1295"/>
      <c r="BX17" s="1295"/>
      <c r="BY17" s="1295"/>
      <c r="BZ17" s="1295"/>
      <c r="CA17" s="1295"/>
      <c r="CB17" s="1295"/>
      <c r="CC17" s="1295"/>
      <c r="CD17" s="1295"/>
      <c r="CE17" s="1295"/>
      <c r="CF17" s="1295"/>
      <c r="CG17" s="1295"/>
      <c r="CH17" s="1295"/>
      <c r="CI17" s="1295"/>
      <c r="CJ17" s="1295"/>
      <c r="CK17" s="1295"/>
      <c r="CL17" s="1295"/>
      <c r="CM17" s="1295"/>
      <c r="CN17" s="1295"/>
      <c r="CO17" s="1295"/>
      <c r="CP17" s="1295"/>
      <c r="CQ17" s="1295"/>
      <c r="CR17" s="1295"/>
      <c r="CS17" s="1295"/>
      <c r="CT17" s="1295"/>
      <c r="CU17" s="1295"/>
      <c r="CV17" s="1295"/>
      <c r="CW17" s="1295"/>
      <c r="CX17" s="1295"/>
      <c r="CY17" s="1295"/>
      <c r="CZ17" s="1295"/>
      <c r="DA17" s="1295"/>
      <c r="DB17" s="1295"/>
      <c r="DC17" s="1295"/>
      <c r="DD17" s="1295"/>
      <c r="DE17" s="1295"/>
    </row>
    <row r="18" spans="1:109" s="255" customFormat="1" ht="13.5" x14ac:dyDescent="0.15">
      <c r="A18" s="1240"/>
      <c r="B18" s="1295"/>
      <c r="C18" s="1295"/>
      <c r="D18" s="1295"/>
      <c r="E18" s="1295"/>
      <c r="F18" s="1295"/>
      <c r="G18" s="1295"/>
      <c r="H18" s="1295"/>
      <c r="I18" s="1295"/>
      <c r="J18" s="1295"/>
      <c r="K18" s="1295"/>
      <c r="L18" s="1295"/>
      <c r="M18" s="1295"/>
      <c r="N18" s="1295"/>
      <c r="O18" s="1295"/>
      <c r="P18" s="1295"/>
      <c r="Q18" s="1295"/>
      <c r="R18" s="1295"/>
      <c r="S18" s="1295"/>
      <c r="T18" s="1295"/>
      <c r="U18" s="1295"/>
      <c r="V18" s="1295"/>
      <c r="W18" s="1295"/>
      <c r="X18" s="1295"/>
      <c r="Y18" s="1295"/>
      <c r="Z18" s="1295"/>
      <c r="AA18" s="1295"/>
      <c r="AB18" s="1295"/>
      <c r="AC18" s="1295"/>
      <c r="AD18" s="1295"/>
      <c r="AE18" s="1295"/>
      <c r="AF18" s="1295"/>
      <c r="AG18" s="1295"/>
      <c r="AH18" s="1295"/>
      <c r="AI18" s="1295"/>
      <c r="AJ18" s="1295"/>
      <c r="AK18" s="1295"/>
      <c r="AL18" s="1295"/>
      <c r="AM18" s="1295"/>
      <c r="AN18" s="1295"/>
      <c r="AO18" s="1295"/>
      <c r="AP18" s="1295"/>
      <c r="AQ18" s="1295"/>
      <c r="AR18" s="1295"/>
      <c r="AS18" s="1295"/>
      <c r="AT18" s="1295"/>
      <c r="AU18" s="1295"/>
      <c r="AV18" s="1295"/>
      <c r="AW18" s="1295"/>
      <c r="AX18" s="1295"/>
      <c r="AY18" s="1295"/>
      <c r="AZ18" s="1295"/>
      <c r="BA18" s="1295"/>
      <c r="BB18" s="1295"/>
      <c r="BC18" s="1295"/>
      <c r="BD18" s="1295"/>
      <c r="BE18" s="1295"/>
      <c r="BF18" s="1295"/>
      <c r="BG18" s="1295"/>
      <c r="BH18" s="1295"/>
      <c r="BI18" s="1295"/>
      <c r="BJ18" s="1295"/>
      <c r="BK18" s="1295"/>
      <c r="BL18" s="1295"/>
      <c r="BM18" s="1295"/>
      <c r="BN18" s="1295"/>
      <c r="BO18" s="1295"/>
      <c r="BP18" s="1295"/>
      <c r="BQ18" s="1295"/>
      <c r="BR18" s="1295"/>
      <c r="BS18" s="1295"/>
      <c r="BT18" s="1295"/>
      <c r="BU18" s="1295"/>
      <c r="BV18" s="1295"/>
      <c r="BW18" s="1295"/>
      <c r="BX18" s="1295"/>
      <c r="BY18" s="1295"/>
      <c r="BZ18" s="1295"/>
      <c r="CA18" s="1295"/>
      <c r="CB18" s="1295"/>
      <c r="CC18" s="1295"/>
      <c r="CD18" s="1295"/>
      <c r="CE18" s="1295"/>
      <c r="CF18" s="1295"/>
      <c r="CG18" s="1295"/>
      <c r="CH18" s="1295"/>
      <c r="CI18" s="1295"/>
      <c r="CJ18" s="1295"/>
      <c r="CK18" s="1295"/>
      <c r="CL18" s="1295"/>
      <c r="CM18" s="1295"/>
      <c r="CN18" s="1295"/>
      <c r="CO18" s="1295"/>
      <c r="CP18" s="1295"/>
      <c r="CQ18" s="1295"/>
      <c r="CR18" s="1295"/>
      <c r="CS18" s="1295"/>
      <c r="CT18" s="1295"/>
      <c r="CU18" s="1295"/>
      <c r="CV18" s="1295"/>
      <c r="CW18" s="1295"/>
      <c r="CX18" s="1295"/>
      <c r="CY18" s="1295"/>
      <c r="CZ18" s="1295"/>
      <c r="DA18" s="1295"/>
      <c r="DB18" s="1295"/>
      <c r="DC18" s="1295"/>
      <c r="DD18" s="1295"/>
      <c r="DE18" s="1295"/>
    </row>
    <row r="19" spans="1:109" ht="13.5" x14ac:dyDescent="0.15">
      <c r="DD19" s="1240"/>
      <c r="DE19" s="1240"/>
    </row>
    <row r="20" spans="1:109" ht="13.5" x14ac:dyDescent="0.15">
      <c r="DD20" s="1240"/>
      <c r="DE20" s="1240"/>
    </row>
    <row r="21" spans="1:109" ht="17.25" customHeight="1" x14ac:dyDescent="0.15">
      <c r="B21" s="1294"/>
      <c r="C21" s="1291"/>
      <c r="D21" s="1291"/>
      <c r="E21" s="1291"/>
      <c r="F21" s="1291"/>
      <c r="G21" s="1291"/>
      <c r="H21" s="1291"/>
      <c r="I21" s="1291"/>
      <c r="J21" s="1291"/>
      <c r="K21" s="1291"/>
      <c r="L21" s="1291"/>
      <c r="M21" s="1291"/>
      <c r="N21" s="1293"/>
      <c r="O21" s="1291"/>
      <c r="P21" s="1291"/>
      <c r="Q21" s="1291"/>
      <c r="R21" s="1291"/>
      <c r="S21" s="1291"/>
      <c r="T21" s="1291"/>
      <c r="U21" s="1291"/>
      <c r="V21" s="1291"/>
      <c r="W21" s="1291"/>
      <c r="X21" s="1291"/>
      <c r="Y21" s="1291"/>
      <c r="Z21" s="1291"/>
      <c r="AA21" s="1291"/>
      <c r="AB21" s="1291"/>
      <c r="AC21" s="1291"/>
      <c r="AD21" s="1291"/>
      <c r="AE21" s="1291"/>
      <c r="AF21" s="1291"/>
      <c r="AG21" s="1291"/>
      <c r="AH21" s="1291"/>
      <c r="AI21" s="1291"/>
      <c r="AJ21" s="1291"/>
      <c r="AK21" s="1291"/>
      <c r="AL21" s="1291"/>
      <c r="AM21" s="1291"/>
      <c r="AN21" s="1291"/>
      <c r="AO21" s="1291"/>
      <c r="AP21" s="1291"/>
      <c r="AQ21" s="1291"/>
      <c r="AR21" s="1291"/>
      <c r="AS21" s="1291"/>
      <c r="AT21" s="1293"/>
      <c r="AU21" s="1291"/>
      <c r="AV21" s="1291"/>
      <c r="AW21" s="1291"/>
      <c r="AX21" s="1291"/>
      <c r="AY21" s="1291"/>
      <c r="AZ21" s="1291"/>
      <c r="BA21" s="1291"/>
      <c r="BB21" s="1291"/>
      <c r="BC21" s="1291"/>
      <c r="BD21" s="1291"/>
      <c r="BE21" s="1291"/>
      <c r="BF21" s="1293"/>
      <c r="BG21" s="1291"/>
      <c r="BH21" s="1291"/>
      <c r="BI21" s="1291"/>
      <c r="BJ21" s="1291"/>
      <c r="BK21" s="1291"/>
      <c r="BL21" s="1291"/>
      <c r="BM21" s="1291"/>
      <c r="BN21" s="1291"/>
      <c r="BO21" s="1291"/>
      <c r="BP21" s="1291"/>
      <c r="BQ21" s="1291"/>
      <c r="BR21" s="1293"/>
      <c r="BS21" s="1291"/>
      <c r="BT21" s="1291"/>
      <c r="BU21" s="1291"/>
      <c r="BV21" s="1291"/>
      <c r="BW21" s="1291"/>
      <c r="BX21" s="1291"/>
      <c r="BY21" s="1291"/>
      <c r="BZ21" s="1291"/>
      <c r="CA21" s="1291"/>
      <c r="CB21" s="1291"/>
      <c r="CC21" s="1291"/>
      <c r="CD21" s="1293"/>
      <c r="CE21" s="1291"/>
      <c r="CF21" s="1291"/>
      <c r="CG21" s="1291"/>
      <c r="CH21" s="1291"/>
      <c r="CI21" s="1291"/>
      <c r="CJ21" s="1291"/>
      <c r="CK21" s="1291"/>
      <c r="CL21" s="1291"/>
      <c r="CM21" s="1291"/>
      <c r="CN21" s="1291"/>
      <c r="CO21" s="1291"/>
      <c r="CP21" s="1293"/>
      <c r="CQ21" s="1291"/>
      <c r="CR21" s="1291"/>
      <c r="CS21" s="1291"/>
      <c r="CT21" s="1291"/>
      <c r="CU21" s="1291"/>
      <c r="CV21" s="1291"/>
      <c r="CW21" s="1291"/>
      <c r="CX21" s="1291"/>
      <c r="CY21" s="1291"/>
      <c r="CZ21" s="1291"/>
      <c r="DA21" s="1291"/>
      <c r="DB21" s="1293"/>
      <c r="DC21" s="1291"/>
      <c r="DD21" s="1290"/>
      <c r="DE21" s="1240"/>
    </row>
    <row r="22" spans="1:109" ht="17.25" customHeight="1" x14ac:dyDescent="0.15">
      <c r="B22" s="1241"/>
    </row>
    <row r="23" spans="1:109" ht="13.5" x14ac:dyDescent="0.15">
      <c r="B23" s="1241"/>
    </row>
    <row r="24" spans="1:109" ht="13.5" x14ac:dyDescent="0.15">
      <c r="B24" s="1241"/>
    </row>
    <row r="25" spans="1:109" ht="13.5" x14ac:dyDescent="0.15">
      <c r="B25" s="1241"/>
    </row>
    <row r="26" spans="1:109" ht="13.5" x14ac:dyDescent="0.15">
      <c r="B26" s="1241"/>
    </row>
    <row r="27" spans="1:109" ht="13.5" x14ac:dyDescent="0.15">
      <c r="B27" s="1241"/>
    </row>
    <row r="28" spans="1:109" ht="13.5" x14ac:dyDescent="0.15">
      <c r="B28" s="1241"/>
    </row>
    <row r="29" spans="1:109" ht="13.5" x14ac:dyDescent="0.15">
      <c r="B29" s="1241"/>
    </row>
    <row r="30" spans="1:109" ht="13.5" x14ac:dyDescent="0.15">
      <c r="B30" s="1241"/>
    </row>
    <row r="31" spans="1:109" ht="13.5" x14ac:dyDescent="0.15">
      <c r="B31" s="1241"/>
    </row>
    <row r="32" spans="1:109" ht="13.5" x14ac:dyDescent="0.15">
      <c r="B32" s="1241"/>
    </row>
    <row r="33" spans="2:109" ht="13.5" x14ac:dyDescent="0.15">
      <c r="B33" s="1241"/>
    </row>
    <row r="34" spans="2:109" ht="13.5" x14ac:dyDescent="0.15">
      <c r="B34" s="1241"/>
    </row>
    <row r="35" spans="2:109" ht="13.5" x14ac:dyDescent="0.15">
      <c r="B35" s="1241"/>
    </row>
    <row r="36" spans="2:109" ht="13.5" x14ac:dyDescent="0.15">
      <c r="B36" s="1241"/>
    </row>
    <row r="37" spans="2:109" ht="13.5" x14ac:dyDescent="0.15">
      <c r="B37" s="1241"/>
    </row>
    <row r="38" spans="2:109" ht="13.5" x14ac:dyDescent="0.15">
      <c r="B38" s="1241"/>
    </row>
    <row r="39" spans="2:109" ht="13.5" x14ac:dyDescent="0.15">
      <c r="B39" s="1245"/>
      <c r="C39" s="1244"/>
      <c r="D39" s="1244"/>
      <c r="E39" s="1244"/>
      <c r="F39" s="1244"/>
      <c r="G39" s="1244"/>
      <c r="H39" s="1244"/>
      <c r="I39" s="1244"/>
      <c r="J39" s="1244"/>
      <c r="K39" s="1244"/>
      <c r="L39" s="1244"/>
      <c r="M39" s="1244"/>
      <c r="N39" s="1244"/>
      <c r="O39" s="1244"/>
      <c r="P39" s="1244"/>
      <c r="Q39" s="1244"/>
      <c r="R39" s="1244"/>
      <c r="S39" s="1244"/>
      <c r="T39" s="1244"/>
      <c r="U39" s="1244"/>
      <c r="V39" s="1244"/>
      <c r="W39" s="1244"/>
      <c r="X39" s="1244"/>
      <c r="Y39" s="1244"/>
      <c r="Z39" s="1244"/>
      <c r="AA39" s="1244"/>
      <c r="AB39" s="1244"/>
      <c r="AC39" s="1244"/>
      <c r="AD39" s="1244"/>
      <c r="AE39" s="1244"/>
      <c r="AF39" s="1244"/>
      <c r="AG39" s="1244"/>
      <c r="AH39" s="1244"/>
      <c r="AI39" s="1244"/>
      <c r="AJ39" s="1244"/>
      <c r="AK39" s="1244"/>
      <c r="AL39" s="1244"/>
      <c r="AM39" s="1244"/>
      <c r="AN39" s="1244"/>
      <c r="AO39" s="1244"/>
      <c r="AP39" s="1244"/>
      <c r="AQ39" s="1244"/>
      <c r="AR39" s="1244"/>
      <c r="AS39" s="1244"/>
      <c r="AT39" s="1244"/>
      <c r="AU39" s="1244"/>
      <c r="AV39" s="1244"/>
      <c r="AW39" s="1244"/>
      <c r="AX39" s="1244"/>
      <c r="AY39" s="1244"/>
      <c r="AZ39" s="1244"/>
      <c r="BA39" s="1244"/>
      <c r="BB39" s="1244"/>
      <c r="BC39" s="1244"/>
      <c r="BD39" s="1244"/>
      <c r="BE39" s="1244"/>
      <c r="BF39" s="1244"/>
      <c r="BG39" s="1244"/>
      <c r="BH39" s="1244"/>
      <c r="BI39" s="1244"/>
      <c r="BJ39" s="1244"/>
      <c r="BK39" s="1244"/>
      <c r="BL39" s="1244"/>
      <c r="BM39" s="1244"/>
      <c r="BN39" s="1244"/>
      <c r="BO39" s="1244"/>
      <c r="BP39" s="1244"/>
      <c r="BQ39" s="1244"/>
      <c r="BR39" s="1244"/>
      <c r="BS39" s="1244"/>
      <c r="BT39" s="1244"/>
      <c r="BU39" s="1244"/>
      <c r="BV39" s="1244"/>
      <c r="BW39" s="1244"/>
      <c r="BX39" s="1244"/>
      <c r="BY39" s="1244"/>
      <c r="BZ39" s="1244"/>
      <c r="CA39" s="1244"/>
      <c r="CB39" s="1244"/>
      <c r="CC39" s="1244"/>
      <c r="CD39" s="1244"/>
      <c r="CE39" s="1244"/>
      <c r="CF39" s="1244"/>
      <c r="CG39" s="1244"/>
      <c r="CH39" s="1244"/>
      <c r="CI39" s="1244"/>
      <c r="CJ39" s="1244"/>
      <c r="CK39" s="1244"/>
      <c r="CL39" s="1244"/>
      <c r="CM39" s="1244"/>
      <c r="CN39" s="1244"/>
      <c r="CO39" s="1244"/>
      <c r="CP39" s="1244"/>
      <c r="CQ39" s="1244"/>
      <c r="CR39" s="1244"/>
      <c r="CS39" s="1244"/>
      <c r="CT39" s="1244"/>
      <c r="CU39" s="1244"/>
      <c r="CV39" s="1244"/>
      <c r="CW39" s="1244"/>
      <c r="CX39" s="1244"/>
      <c r="CY39" s="1244"/>
      <c r="CZ39" s="1244"/>
      <c r="DA39" s="1244"/>
      <c r="DB39" s="1244"/>
      <c r="DC39" s="1244"/>
      <c r="DD39" s="1243"/>
    </row>
    <row r="40" spans="2:109" ht="13.5" x14ac:dyDescent="0.15">
      <c r="B40" s="1281"/>
      <c r="DD40" s="1281"/>
      <c r="DE40" s="1240"/>
    </row>
    <row r="41" spans="2:109" ht="17.25" x14ac:dyDescent="0.15">
      <c r="B41" s="1292" t="s">
        <v>608</v>
      </c>
      <c r="C41" s="1291"/>
      <c r="D41" s="1291"/>
      <c r="E41" s="1291"/>
      <c r="F41" s="1291"/>
      <c r="G41" s="1291"/>
      <c r="H41" s="1291"/>
      <c r="I41" s="1291"/>
      <c r="J41" s="1291"/>
      <c r="K41" s="1291"/>
      <c r="L41" s="1291"/>
      <c r="M41" s="1291"/>
      <c r="N41" s="1291"/>
      <c r="O41" s="1291"/>
      <c r="P41" s="1291"/>
      <c r="Q41" s="1291"/>
      <c r="R41" s="1291"/>
      <c r="S41" s="1291"/>
      <c r="T41" s="1291"/>
      <c r="U41" s="1291"/>
      <c r="V41" s="1291"/>
      <c r="W41" s="1291"/>
      <c r="X41" s="1291"/>
      <c r="Y41" s="1291"/>
      <c r="Z41" s="1291"/>
      <c r="AA41" s="1291"/>
      <c r="AB41" s="1291"/>
      <c r="AC41" s="1291"/>
      <c r="AD41" s="1291"/>
      <c r="AE41" s="1291"/>
      <c r="AF41" s="1291"/>
      <c r="AG41" s="1291"/>
      <c r="AH41" s="1291"/>
      <c r="AI41" s="1291"/>
      <c r="AJ41" s="1291"/>
      <c r="AK41" s="1291"/>
      <c r="AL41" s="1291"/>
      <c r="AM41" s="1291"/>
      <c r="AN41" s="1291"/>
      <c r="AO41" s="1291"/>
      <c r="AP41" s="1291"/>
      <c r="AQ41" s="1291"/>
      <c r="AR41" s="1291"/>
      <c r="AS41" s="1291"/>
      <c r="AT41" s="1291"/>
      <c r="AU41" s="1291"/>
      <c r="AV41" s="1291"/>
      <c r="AW41" s="1291"/>
      <c r="AX41" s="1291"/>
      <c r="AY41" s="1291"/>
      <c r="AZ41" s="1291"/>
      <c r="BA41" s="1291"/>
      <c r="BB41" s="1291"/>
      <c r="BC41" s="1291"/>
      <c r="BD41" s="1291"/>
      <c r="BE41" s="1291"/>
      <c r="BF41" s="1291"/>
      <c r="BG41" s="1291"/>
      <c r="BH41" s="1291"/>
      <c r="BI41" s="1291"/>
      <c r="BJ41" s="1291"/>
      <c r="BK41" s="1291"/>
      <c r="BL41" s="1291"/>
      <c r="BM41" s="1291"/>
      <c r="BN41" s="1291"/>
      <c r="BO41" s="1291"/>
      <c r="BP41" s="1291"/>
      <c r="BQ41" s="1291"/>
      <c r="BR41" s="1291"/>
      <c r="BS41" s="1291"/>
      <c r="BT41" s="1291"/>
      <c r="BU41" s="1291"/>
      <c r="BV41" s="1291"/>
      <c r="BW41" s="1291"/>
      <c r="BX41" s="1291"/>
      <c r="BY41" s="1291"/>
      <c r="BZ41" s="1291"/>
      <c r="CA41" s="1291"/>
      <c r="CB41" s="1291"/>
      <c r="CC41" s="1291"/>
      <c r="CD41" s="1291"/>
      <c r="CE41" s="1291"/>
      <c r="CF41" s="1291"/>
      <c r="CG41" s="1291"/>
      <c r="CH41" s="1291"/>
      <c r="CI41" s="1291"/>
      <c r="CJ41" s="1291"/>
      <c r="CK41" s="1291"/>
      <c r="CL41" s="1291"/>
      <c r="CM41" s="1291"/>
      <c r="CN41" s="1291"/>
      <c r="CO41" s="1291"/>
      <c r="CP41" s="1291"/>
      <c r="CQ41" s="1291"/>
      <c r="CR41" s="1291"/>
      <c r="CS41" s="1291"/>
      <c r="CT41" s="1291"/>
      <c r="CU41" s="1291"/>
      <c r="CV41" s="1291"/>
      <c r="CW41" s="1291"/>
      <c r="CX41" s="1291"/>
      <c r="CY41" s="1291"/>
      <c r="CZ41" s="1291"/>
      <c r="DA41" s="1291"/>
      <c r="DB41" s="1291"/>
      <c r="DC41" s="1291"/>
      <c r="DD41" s="1290"/>
    </row>
    <row r="42" spans="2:109" ht="13.5" x14ac:dyDescent="0.15">
      <c r="B42" s="1241"/>
      <c r="G42" s="1277"/>
      <c r="I42" s="1276"/>
      <c r="J42" s="1276"/>
      <c r="K42" s="1276"/>
      <c r="AM42" s="1277"/>
      <c r="AN42" s="1277" t="s">
        <v>604</v>
      </c>
      <c r="AP42" s="1276"/>
      <c r="AQ42" s="1276"/>
      <c r="AR42" s="1276"/>
      <c r="AY42" s="1277"/>
      <c r="BA42" s="1276"/>
      <c r="BB42" s="1276"/>
      <c r="BC42" s="1276"/>
      <c r="BK42" s="1277"/>
      <c r="BM42" s="1276"/>
      <c r="BN42" s="1276"/>
      <c r="BO42" s="1276"/>
      <c r="BW42" s="1277"/>
      <c r="BY42" s="1276"/>
      <c r="BZ42" s="1276"/>
      <c r="CA42" s="1276"/>
      <c r="CI42" s="1277"/>
      <c r="CK42" s="1276"/>
      <c r="CL42" s="1276"/>
      <c r="CM42" s="1276"/>
      <c r="CU42" s="1277"/>
      <c r="CW42" s="1276"/>
      <c r="CX42" s="1276"/>
      <c r="CY42" s="1276"/>
    </row>
    <row r="43" spans="2:109" ht="13.5" customHeight="1" x14ac:dyDescent="0.15">
      <c r="B43" s="1241"/>
      <c r="AN43" s="1275" t="s">
        <v>607</v>
      </c>
      <c r="AO43" s="1274"/>
      <c r="AP43" s="1274"/>
      <c r="AQ43" s="1274"/>
      <c r="AR43" s="1274"/>
      <c r="AS43" s="1274"/>
      <c r="AT43" s="1274"/>
      <c r="AU43" s="1274"/>
      <c r="AV43" s="1274"/>
      <c r="AW43" s="1274"/>
      <c r="AX43" s="1274"/>
      <c r="AY43" s="1274"/>
      <c r="AZ43" s="1274"/>
      <c r="BA43" s="1274"/>
      <c r="BB43" s="1274"/>
      <c r="BC43" s="1274"/>
      <c r="BD43" s="1274"/>
      <c r="BE43" s="1274"/>
      <c r="BF43" s="1274"/>
      <c r="BG43" s="1274"/>
      <c r="BH43" s="1274"/>
      <c r="BI43" s="1274"/>
      <c r="BJ43" s="1274"/>
      <c r="BK43" s="1274"/>
      <c r="BL43" s="1274"/>
      <c r="BM43" s="1274"/>
      <c r="BN43" s="1274"/>
      <c r="BO43" s="1274"/>
      <c r="BP43" s="1274"/>
      <c r="BQ43" s="1274"/>
      <c r="BR43" s="1274"/>
      <c r="BS43" s="1274"/>
      <c r="BT43" s="1274"/>
      <c r="BU43" s="1274"/>
      <c r="BV43" s="1274"/>
      <c r="BW43" s="1274"/>
      <c r="BX43" s="1274"/>
      <c r="BY43" s="1274"/>
      <c r="BZ43" s="1274"/>
      <c r="CA43" s="1274"/>
      <c r="CB43" s="1274"/>
      <c r="CC43" s="1274"/>
      <c r="CD43" s="1274"/>
      <c r="CE43" s="1274"/>
      <c r="CF43" s="1274"/>
      <c r="CG43" s="1274"/>
      <c r="CH43" s="1274"/>
      <c r="CI43" s="1274"/>
      <c r="CJ43" s="1274"/>
      <c r="CK43" s="1274"/>
      <c r="CL43" s="1274"/>
      <c r="CM43" s="1274"/>
      <c r="CN43" s="1274"/>
      <c r="CO43" s="1274"/>
      <c r="CP43" s="1274"/>
      <c r="CQ43" s="1274"/>
      <c r="CR43" s="1274"/>
      <c r="CS43" s="1274"/>
      <c r="CT43" s="1274"/>
      <c r="CU43" s="1274"/>
      <c r="CV43" s="1274"/>
      <c r="CW43" s="1274"/>
      <c r="CX43" s="1274"/>
      <c r="CY43" s="1274"/>
      <c r="CZ43" s="1274"/>
      <c r="DA43" s="1274"/>
      <c r="DB43" s="1274"/>
      <c r="DC43" s="1273"/>
    </row>
    <row r="44" spans="2:109" ht="13.5" x14ac:dyDescent="0.15">
      <c r="B44" s="1241"/>
      <c r="AN44" s="1272"/>
      <c r="AO44" s="1271"/>
      <c r="AP44" s="1271"/>
      <c r="AQ44" s="1271"/>
      <c r="AR44" s="1271"/>
      <c r="AS44" s="1271"/>
      <c r="AT44" s="1271"/>
      <c r="AU44" s="1271"/>
      <c r="AV44" s="1271"/>
      <c r="AW44" s="1271"/>
      <c r="AX44" s="1271"/>
      <c r="AY44" s="1271"/>
      <c r="AZ44" s="1271"/>
      <c r="BA44" s="1271"/>
      <c r="BB44" s="1271"/>
      <c r="BC44" s="1271"/>
      <c r="BD44" s="1271"/>
      <c r="BE44" s="1271"/>
      <c r="BF44" s="1271"/>
      <c r="BG44" s="1271"/>
      <c r="BH44" s="1271"/>
      <c r="BI44" s="1271"/>
      <c r="BJ44" s="1271"/>
      <c r="BK44" s="1271"/>
      <c r="BL44" s="1271"/>
      <c r="BM44" s="1271"/>
      <c r="BN44" s="1271"/>
      <c r="BO44" s="1271"/>
      <c r="BP44" s="1271"/>
      <c r="BQ44" s="1271"/>
      <c r="BR44" s="1271"/>
      <c r="BS44" s="1271"/>
      <c r="BT44" s="1271"/>
      <c r="BU44" s="1271"/>
      <c r="BV44" s="1271"/>
      <c r="BW44" s="1271"/>
      <c r="BX44" s="1271"/>
      <c r="BY44" s="1271"/>
      <c r="BZ44" s="1271"/>
      <c r="CA44" s="1271"/>
      <c r="CB44" s="1271"/>
      <c r="CC44" s="1271"/>
      <c r="CD44" s="1271"/>
      <c r="CE44" s="1271"/>
      <c r="CF44" s="1271"/>
      <c r="CG44" s="1271"/>
      <c r="CH44" s="1271"/>
      <c r="CI44" s="1271"/>
      <c r="CJ44" s="1271"/>
      <c r="CK44" s="1271"/>
      <c r="CL44" s="1271"/>
      <c r="CM44" s="1271"/>
      <c r="CN44" s="1271"/>
      <c r="CO44" s="1271"/>
      <c r="CP44" s="1271"/>
      <c r="CQ44" s="1271"/>
      <c r="CR44" s="1271"/>
      <c r="CS44" s="1271"/>
      <c r="CT44" s="1271"/>
      <c r="CU44" s="1271"/>
      <c r="CV44" s="1271"/>
      <c r="CW44" s="1271"/>
      <c r="CX44" s="1271"/>
      <c r="CY44" s="1271"/>
      <c r="CZ44" s="1271"/>
      <c r="DA44" s="1271"/>
      <c r="DB44" s="1271"/>
      <c r="DC44" s="1270"/>
    </row>
    <row r="45" spans="2:109" ht="13.5" x14ac:dyDescent="0.15">
      <c r="B45" s="1241"/>
      <c r="AN45" s="1272"/>
      <c r="AO45" s="1271"/>
      <c r="AP45" s="1271"/>
      <c r="AQ45" s="1271"/>
      <c r="AR45" s="1271"/>
      <c r="AS45" s="1271"/>
      <c r="AT45" s="1271"/>
      <c r="AU45" s="1271"/>
      <c r="AV45" s="1271"/>
      <c r="AW45" s="1271"/>
      <c r="AX45" s="1271"/>
      <c r="AY45" s="1271"/>
      <c r="AZ45" s="1271"/>
      <c r="BA45" s="1271"/>
      <c r="BB45" s="1271"/>
      <c r="BC45" s="1271"/>
      <c r="BD45" s="1271"/>
      <c r="BE45" s="1271"/>
      <c r="BF45" s="1271"/>
      <c r="BG45" s="1271"/>
      <c r="BH45" s="1271"/>
      <c r="BI45" s="1271"/>
      <c r="BJ45" s="1271"/>
      <c r="BK45" s="1271"/>
      <c r="BL45" s="1271"/>
      <c r="BM45" s="1271"/>
      <c r="BN45" s="1271"/>
      <c r="BO45" s="1271"/>
      <c r="BP45" s="1271"/>
      <c r="BQ45" s="1271"/>
      <c r="BR45" s="1271"/>
      <c r="BS45" s="1271"/>
      <c r="BT45" s="1271"/>
      <c r="BU45" s="1271"/>
      <c r="BV45" s="1271"/>
      <c r="BW45" s="1271"/>
      <c r="BX45" s="1271"/>
      <c r="BY45" s="1271"/>
      <c r="BZ45" s="1271"/>
      <c r="CA45" s="1271"/>
      <c r="CB45" s="1271"/>
      <c r="CC45" s="1271"/>
      <c r="CD45" s="1271"/>
      <c r="CE45" s="1271"/>
      <c r="CF45" s="1271"/>
      <c r="CG45" s="1271"/>
      <c r="CH45" s="1271"/>
      <c r="CI45" s="1271"/>
      <c r="CJ45" s="1271"/>
      <c r="CK45" s="1271"/>
      <c r="CL45" s="1271"/>
      <c r="CM45" s="1271"/>
      <c r="CN45" s="1271"/>
      <c r="CO45" s="1271"/>
      <c r="CP45" s="1271"/>
      <c r="CQ45" s="1271"/>
      <c r="CR45" s="1271"/>
      <c r="CS45" s="1271"/>
      <c r="CT45" s="1271"/>
      <c r="CU45" s="1271"/>
      <c r="CV45" s="1271"/>
      <c r="CW45" s="1271"/>
      <c r="CX45" s="1271"/>
      <c r="CY45" s="1271"/>
      <c r="CZ45" s="1271"/>
      <c r="DA45" s="1271"/>
      <c r="DB45" s="1271"/>
      <c r="DC45" s="1270"/>
    </row>
    <row r="46" spans="2:109" ht="13.5" x14ac:dyDescent="0.15">
      <c r="B46" s="1241"/>
      <c r="AN46" s="1272"/>
      <c r="AO46" s="1271"/>
      <c r="AP46" s="1271"/>
      <c r="AQ46" s="1271"/>
      <c r="AR46" s="1271"/>
      <c r="AS46" s="1271"/>
      <c r="AT46" s="1271"/>
      <c r="AU46" s="1271"/>
      <c r="AV46" s="1271"/>
      <c r="AW46" s="1271"/>
      <c r="AX46" s="1271"/>
      <c r="AY46" s="1271"/>
      <c r="AZ46" s="1271"/>
      <c r="BA46" s="1271"/>
      <c r="BB46" s="1271"/>
      <c r="BC46" s="1271"/>
      <c r="BD46" s="1271"/>
      <c r="BE46" s="1271"/>
      <c r="BF46" s="1271"/>
      <c r="BG46" s="1271"/>
      <c r="BH46" s="1271"/>
      <c r="BI46" s="1271"/>
      <c r="BJ46" s="1271"/>
      <c r="BK46" s="1271"/>
      <c r="BL46" s="1271"/>
      <c r="BM46" s="1271"/>
      <c r="BN46" s="1271"/>
      <c r="BO46" s="1271"/>
      <c r="BP46" s="1271"/>
      <c r="BQ46" s="1271"/>
      <c r="BR46" s="1271"/>
      <c r="BS46" s="1271"/>
      <c r="BT46" s="1271"/>
      <c r="BU46" s="1271"/>
      <c r="BV46" s="1271"/>
      <c r="BW46" s="1271"/>
      <c r="BX46" s="1271"/>
      <c r="BY46" s="1271"/>
      <c r="BZ46" s="1271"/>
      <c r="CA46" s="1271"/>
      <c r="CB46" s="1271"/>
      <c r="CC46" s="1271"/>
      <c r="CD46" s="1271"/>
      <c r="CE46" s="1271"/>
      <c r="CF46" s="1271"/>
      <c r="CG46" s="1271"/>
      <c r="CH46" s="1271"/>
      <c r="CI46" s="1271"/>
      <c r="CJ46" s="1271"/>
      <c r="CK46" s="1271"/>
      <c r="CL46" s="1271"/>
      <c r="CM46" s="1271"/>
      <c r="CN46" s="1271"/>
      <c r="CO46" s="1271"/>
      <c r="CP46" s="1271"/>
      <c r="CQ46" s="1271"/>
      <c r="CR46" s="1271"/>
      <c r="CS46" s="1271"/>
      <c r="CT46" s="1271"/>
      <c r="CU46" s="1271"/>
      <c r="CV46" s="1271"/>
      <c r="CW46" s="1271"/>
      <c r="CX46" s="1271"/>
      <c r="CY46" s="1271"/>
      <c r="CZ46" s="1271"/>
      <c r="DA46" s="1271"/>
      <c r="DB46" s="1271"/>
      <c r="DC46" s="1270"/>
    </row>
    <row r="47" spans="2:109" ht="13.5" x14ac:dyDescent="0.15">
      <c r="B47" s="1241"/>
      <c r="AN47" s="1269"/>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7"/>
    </row>
    <row r="48" spans="2:109" ht="13.5" x14ac:dyDescent="0.15">
      <c r="B48" s="1241"/>
      <c r="H48" s="1254"/>
      <c r="I48" s="1254"/>
      <c r="J48" s="1254"/>
      <c r="AN48" s="1254"/>
      <c r="AO48" s="1254"/>
      <c r="AP48" s="1254"/>
      <c r="AZ48" s="1254"/>
      <c r="BA48" s="1254"/>
      <c r="BB48" s="1254"/>
      <c r="BL48" s="1254"/>
      <c r="BM48" s="1254"/>
      <c r="BN48" s="1254"/>
      <c r="BX48" s="1254"/>
      <c r="BY48" s="1254"/>
      <c r="BZ48" s="1254"/>
      <c r="CJ48" s="1254"/>
      <c r="CK48" s="1254"/>
      <c r="CL48" s="1254"/>
      <c r="CV48" s="1254"/>
      <c r="CW48" s="1254"/>
      <c r="CX48" s="1254"/>
    </row>
    <row r="49" spans="1:109" ht="13.5" x14ac:dyDescent="0.15">
      <c r="B49" s="1241"/>
      <c r="AN49" s="1240" t="s">
        <v>602</v>
      </c>
    </row>
    <row r="50" spans="1:109" ht="13.5" x14ac:dyDescent="0.15">
      <c r="B50" s="1241"/>
      <c r="G50" s="1252"/>
      <c r="H50" s="1252"/>
      <c r="I50" s="1252"/>
      <c r="J50" s="1252"/>
      <c r="K50" s="1261"/>
      <c r="L50" s="1261"/>
      <c r="M50" s="1260"/>
      <c r="N50" s="1260"/>
      <c r="AN50" s="1259"/>
      <c r="AO50" s="1258"/>
      <c r="AP50" s="1258"/>
      <c r="AQ50" s="1258"/>
      <c r="AR50" s="1258"/>
      <c r="AS50" s="1258"/>
      <c r="AT50" s="1258"/>
      <c r="AU50" s="1258"/>
      <c r="AV50" s="1258"/>
      <c r="AW50" s="1258"/>
      <c r="AX50" s="1258"/>
      <c r="AY50" s="1258"/>
      <c r="AZ50" s="1258"/>
      <c r="BA50" s="1258"/>
      <c r="BB50" s="1258"/>
      <c r="BC50" s="1258"/>
      <c r="BD50" s="1258"/>
      <c r="BE50" s="1258"/>
      <c r="BF50" s="1258"/>
      <c r="BG50" s="1258"/>
      <c r="BH50" s="1258"/>
      <c r="BI50" s="1258"/>
      <c r="BJ50" s="1258"/>
      <c r="BK50" s="1258"/>
      <c r="BL50" s="1258"/>
      <c r="BM50" s="1258"/>
      <c r="BN50" s="1258"/>
      <c r="BO50" s="1257"/>
      <c r="BP50" s="1249" t="s">
        <v>559</v>
      </c>
      <c r="BQ50" s="1249"/>
      <c r="BR50" s="1249"/>
      <c r="BS50" s="1249"/>
      <c r="BT50" s="1249"/>
      <c r="BU50" s="1249"/>
      <c r="BV50" s="1249"/>
      <c r="BW50" s="1249"/>
      <c r="BX50" s="1249" t="s">
        <v>560</v>
      </c>
      <c r="BY50" s="1249"/>
      <c r="BZ50" s="1249"/>
      <c r="CA50" s="1249"/>
      <c r="CB50" s="1249"/>
      <c r="CC50" s="1249"/>
      <c r="CD50" s="1249"/>
      <c r="CE50" s="1249"/>
      <c r="CF50" s="1249" t="s">
        <v>561</v>
      </c>
      <c r="CG50" s="1249"/>
      <c r="CH50" s="1249"/>
      <c r="CI50" s="1249"/>
      <c r="CJ50" s="1249"/>
      <c r="CK50" s="1249"/>
      <c r="CL50" s="1249"/>
      <c r="CM50" s="1249"/>
      <c r="CN50" s="1249" t="s">
        <v>562</v>
      </c>
      <c r="CO50" s="1249"/>
      <c r="CP50" s="1249"/>
      <c r="CQ50" s="1249"/>
      <c r="CR50" s="1249"/>
      <c r="CS50" s="1249"/>
      <c r="CT50" s="1249"/>
      <c r="CU50" s="1249"/>
      <c r="CV50" s="1249" t="s">
        <v>563</v>
      </c>
      <c r="CW50" s="1249"/>
      <c r="CX50" s="1249"/>
      <c r="CY50" s="1249"/>
      <c r="CZ50" s="1249"/>
      <c r="DA50" s="1249"/>
      <c r="DB50" s="1249"/>
      <c r="DC50" s="1249"/>
    </row>
    <row r="51" spans="1:109" ht="13.5" customHeight="1" x14ac:dyDescent="0.15">
      <c r="B51" s="1241"/>
      <c r="G51" s="1256"/>
      <c r="H51" s="1256"/>
      <c r="I51" s="1289"/>
      <c r="J51" s="1289"/>
      <c r="K51" s="1255"/>
      <c r="L51" s="1255"/>
      <c r="M51" s="1255"/>
      <c r="N51" s="1255"/>
      <c r="AM51" s="1254"/>
      <c r="AN51" s="1248" t="s">
        <v>601</v>
      </c>
      <c r="AO51" s="1248"/>
      <c r="AP51" s="1248"/>
      <c r="AQ51" s="1248"/>
      <c r="AR51" s="1248"/>
      <c r="AS51" s="1248"/>
      <c r="AT51" s="1248"/>
      <c r="AU51" s="1248"/>
      <c r="AV51" s="1248"/>
      <c r="AW51" s="1248"/>
      <c r="AX51" s="1248"/>
      <c r="AY51" s="1248"/>
      <c r="AZ51" s="1248"/>
      <c r="BA51" s="1248"/>
      <c r="BB51" s="1248" t="s">
        <v>599</v>
      </c>
      <c r="BC51" s="1248"/>
      <c r="BD51" s="1248"/>
      <c r="BE51" s="1248"/>
      <c r="BF51" s="1248"/>
      <c r="BG51" s="1248"/>
      <c r="BH51" s="1248"/>
      <c r="BI51" s="1248"/>
      <c r="BJ51" s="1248"/>
      <c r="BK51" s="1248"/>
      <c r="BL51" s="1248"/>
      <c r="BM51" s="1248"/>
      <c r="BN51" s="1248"/>
      <c r="BO51" s="1248"/>
      <c r="BP51" s="1247"/>
      <c r="BQ51" s="1247"/>
      <c r="BR51" s="1247"/>
      <c r="BS51" s="1247"/>
      <c r="BT51" s="1247"/>
      <c r="BU51" s="1247"/>
      <c r="BV51" s="1247"/>
      <c r="BW51" s="1247"/>
      <c r="BX51" s="1247"/>
      <c r="BY51" s="1247"/>
      <c r="BZ51" s="1247"/>
      <c r="CA51" s="1247"/>
      <c r="CB51" s="1247"/>
      <c r="CC51" s="1247"/>
      <c r="CD51" s="1247"/>
      <c r="CE51" s="1247"/>
      <c r="CF51" s="1247"/>
      <c r="CG51" s="1247"/>
      <c r="CH51" s="1247"/>
      <c r="CI51" s="1247"/>
      <c r="CJ51" s="1247"/>
      <c r="CK51" s="1247"/>
      <c r="CL51" s="1247"/>
      <c r="CM51" s="1247"/>
      <c r="CN51" s="1247"/>
      <c r="CO51" s="1247"/>
      <c r="CP51" s="1247"/>
      <c r="CQ51" s="1247"/>
      <c r="CR51" s="1247"/>
      <c r="CS51" s="1247"/>
      <c r="CT51" s="1247"/>
      <c r="CU51" s="1247"/>
      <c r="CV51" s="1247"/>
      <c r="CW51" s="1247"/>
      <c r="CX51" s="1247"/>
      <c r="CY51" s="1247"/>
      <c r="CZ51" s="1247"/>
      <c r="DA51" s="1247"/>
      <c r="DB51" s="1247"/>
      <c r="DC51" s="1247"/>
    </row>
    <row r="52" spans="1:109" ht="13.5" x14ac:dyDescent="0.15">
      <c r="B52" s="1241"/>
      <c r="G52" s="1256"/>
      <c r="H52" s="1256"/>
      <c r="I52" s="1289"/>
      <c r="J52" s="1289"/>
      <c r="K52" s="1255"/>
      <c r="L52" s="1255"/>
      <c r="M52" s="1255"/>
      <c r="N52" s="1255"/>
      <c r="AM52" s="1254"/>
      <c r="AN52" s="1248"/>
      <c r="AO52" s="1248"/>
      <c r="AP52" s="1248"/>
      <c r="AQ52" s="1248"/>
      <c r="AR52" s="1248"/>
      <c r="AS52" s="1248"/>
      <c r="AT52" s="1248"/>
      <c r="AU52" s="1248"/>
      <c r="AV52" s="1248"/>
      <c r="AW52" s="1248"/>
      <c r="AX52" s="1248"/>
      <c r="AY52" s="1248"/>
      <c r="AZ52" s="1248"/>
      <c r="BA52" s="1248"/>
      <c r="BB52" s="1248"/>
      <c r="BC52" s="1248"/>
      <c r="BD52" s="1248"/>
      <c r="BE52" s="1248"/>
      <c r="BF52" s="1248"/>
      <c r="BG52" s="1248"/>
      <c r="BH52" s="1248"/>
      <c r="BI52" s="1248"/>
      <c r="BJ52" s="1248"/>
      <c r="BK52" s="1248"/>
      <c r="BL52" s="1248"/>
      <c r="BM52" s="1248"/>
      <c r="BN52" s="1248"/>
      <c r="BO52" s="1248"/>
      <c r="BP52" s="1247"/>
      <c r="BQ52" s="1247"/>
      <c r="BR52" s="1247"/>
      <c r="BS52" s="1247"/>
      <c r="BT52" s="1247"/>
      <c r="BU52" s="1247"/>
      <c r="BV52" s="1247"/>
      <c r="BW52" s="1247"/>
      <c r="BX52" s="1247"/>
      <c r="BY52" s="1247"/>
      <c r="BZ52" s="1247"/>
      <c r="CA52" s="1247"/>
      <c r="CB52" s="1247"/>
      <c r="CC52" s="1247"/>
      <c r="CD52" s="1247"/>
      <c r="CE52" s="1247"/>
      <c r="CF52" s="1247"/>
      <c r="CG52" s="1247"/>
      <c r="CH52" s="1247"/>
      <c r="CI52" s="1247"/>
      <c r="CJ52" s="1247"/>
      <c r="CK52" s="1247"/>
      <c r="CL52" s="1247"/>
      <c r="CM52" s="1247"/>
      <c r="CN52" s="1247"/>
      <c r="CO52" s="1247"/>
      <c r="CP52" s="1247"/>
      <c r="CQ52" s="1247"/>
      <c r="CR52" s="1247"/>
      <c r="CS52" s="1247"/>
      <c r="CT52" s="1247"/>
      <c r="CU52" s="1247"/>
      <c r="CV52" s="1247"/>
      <c r="CW52" s="1247"/>
      <c r="CX52" s="1247"/>
      <c r="CY52" s="1247"/>
      <c r="CZ52" s="1247"/>
      <c r="DA52" s="1247"/>
      <c r="DB52" s="1247"/>
      <c r="DC52" s="1247"/>
    </row>
    <row r="53" spans="1:109" ht="13.5" x14ac:dyDescent="0.15">
      <c r="A53" s="1276"/>
      <c r="B53" s="1241"/>
      <c r="G53" s="1256"/>
      <c r="H53" s="1256"/>
      <c r="I53" s="1252"/>
      <c r="J53" s="1252"/>
      <c r="K53" s="1255"/>
      <c r="L53" s="1255"/>
      <c r="M53" s="1255"/>
      <c r="N53" s="1255"/>
      <c r="AM53" s="1254"/>
      <c r="AN53" s="1248"/>
      <c r="AO53" s="1248"/>
      <c r="AP53" s="1248"/>
      <c r="AQ53" s="1248"/>
      <c r="AR53" s="1248"/>
      <c r="AS53" s="1248"/>
      <c r="AT53" s="1248"/>
      <c r="AU53" s="1248"/>
      <c r="AV53" s="1248"/>
      <c r="AW53" s="1248"/>
      <c r="AX53" s="1248"/>
      <c r="AY53" s="1248"/>
      <c r="AZ53" s="1248"/>
      <c r="BA53" s="1248"/>
      <c r="BB53" s="1248" t="s">
        <v>606</v>
      </c>
      <c r="BC53" s="1248"/>
      <c r="BD53" s="1248"/>
      <c r="BE53" s="1248"/>
      <c r="BF53" s="1248"/>
      <c r="BG53" s="1248"/>
      <c r="BH53" s="1248"/>
      <c r="BI53" s="1248"/>
      <c r="BJ53" s="1248"/>
      <c r="BK53" s="1248"/>
      <c r="BL53" s="1248"/>
      <c r="BM53" s="1248"/>
      <c r="BN53" s="1248"/>
      <c r="BO53" s="1248"/>
      <c r="BP53" s="1247">
        <v>60.1</v>
      </c>
      <c r="BQ53" s="1247"/>
      <c r="BR53" s="1247"/>
      <c r="BS53" s="1247"/>
      <c r="BT53" s="1247"/>
      <c r="BU53" s="1247"/>
      <c r="BV53" s="1247"/>
      <c r="BW53" s="1247"/>
      <c r="BX53" s="1247">
        <v>60.1</v>
      </c>
      <c r="BY53" s="1247"/>
      <c r="BZ53" s="1247"/>
      <c r="CA53" s="1247"/>
      <c r="CB53" s="1247"/>
      <c r="CC53" s="1247"/>
      <c r="CD53" s="1247"/>
      <c r="CE53" s="1247"/>
      <c r="CF53" s="1247">
        <v>60.1</v>
      </c>
      <c r="CG53" s="1247"/>
      <c r="CH53" s="1247"/>
      <c r="CI53" s="1247"/>
      <c r="CJ53" s="1247"/>
      <c r="CK53" s="1247"/>
      <c r="CL53" s="1247"/>
      <c r="CM53" s="1247"/>
      <c r="CN53" s="1247">
        <v>61.8</v>
      </c>
      <c r="CO53" s="1247"/>
      <c r="CP53" s="1247"/>
      <c r="CQ53" s="1247"/>
      <c r="CR53" s="1247"/>
      <c r="CS53" s="1247"/>
      <c r="CT53" s="1247"/>
      <c r="CU53" s="1247"/>
      <c r="CV53" s="1247">
        <v>63.5</v>
      </c>
      <c r="CW53" s="1247"/>
      <c r="CX53" s="1247"/>
      <c r="CY53" s="1247"/>
      <c r="CZ53" s="1247"/>
      <c r="DA53" s="1247"/>
      <c r="DB53" s="1247"/>
      <c r="DC53" s="1247"/>
    </row>
    <row r="54" spans="1:109" ht="13.5" x14ac:dyDescent="0.15">
      <c r="A54" s="1276"/>
      <c r="B54" s="1241"/>
      <c r="G54" s="1256"/>
      <c r="H54" s="1256"/>
      <c r="I54" s="1252"/>
      <c r="J54" s="1252"/>
      <c r="K54" s="1255"/>
      <c r="L54" s="1255"/>
      <c r="M54" s="1255"/>
      <c r="N54" s="1255"/>
      <c r="AM54" s="1254"/>
      <c r="AN54" s="1248"/>
      <c r="AO54" s="1248"/>
      <c r="AP54" s="1248"/>
      <c r="AQ54" s="1248"/>
      <c r="AR54" s="1248"/>
      <c r="AS54" s="1248"/>
      <c r="AT54" s="1248"/>
      <c r="AU54" s="1248"/>
      <c r="AV54" s="1248"/>
      <c r="AW54" s="1248"/>
      <c r="AX54" s="1248"/>
      <c r="AY54" s="1248"/>
      <c r="AZ54" s="1248"/>
      <c r="BA54" s="1248"/>
      <c r="BB54" s="1248"/>
      <c r="BC54" s="1248"/>
      <c r="BD54" s="1248"/>
      <c r="BE54" s="1248"/>
      <c r="BF54" s="1248"/>
      <c r="BG54" s="1248"/>
      <c r="BH54" s="1248"/>
      <c r="BI54" s="1248"/>
      <c r="BJ54" s="1248"/>
      <c r="BK54" s="1248"/>
      <c r="BL54" s="1248"/>
      <c r="BM54" s="1248"/>
      <c r="BN54" s="1248"/>
      <c r="BO54" s="1248"/>
      <c r="BP54" s="1247"/>
      <c r="BQ54" s="1247"/>
      <c r="BR54" s="1247"/>
      <c r="BS54" s="1247"/>
      <c r="BT54" s="1247"/>
      <c r="BU54" s="1247"/>
      <c r="BV54" s="1247"/>
      <c r="BW54" s="1247"/>
      <c r="BX54" s="1247"/>
      <c r="BY54" s="1247"/>
      <c r="BZ54" s="1247"/>
      <c r="CA54" s="1247"/>
      <c r="CB54" s="1247"/>
      <c r="CC54" s="1247"/>
      <c r="CD54" s="1247"/>
      <c r="CE54" s="1247"/>
      <c r="CF54" s="1247"/>
      <c r="CG54" s="1247"/>
      <c r="CH54" s="1247"/>
      <c r="CI54" s="1247"/>
      <c r="CJ54" s="1247"/>
      <c r="CK54" s="1247"/>
      <c r="CL54" s="1247"/>
      <c r="CM54" s="1247"/>
      <c r="CN54" s="1247"/>
      <c r="CO54" s="1247"/>
      <c r="CP54" s="1247"/>
      <c r="CQ54" s="1247"/>
      <c r="CR54" s="1247"/>
      <c r="CS54" s="1247"/>
      <c r="CT54" s="1247"/>
      <c r="CU54" s="1247"/>
      <c r="CV54" s="1247"/>
      <c r="CW54" s="1247"/>
      <c r="CX54" s="1247"/>
      <c r="CY54" s="1247"/>
      <c r="CZ54" s="1247"/>
      <c r="DA54" s="1247"/>
      <c r="DB54" s="1247"/>
      <c r="DC54" s="1247"/>
    </row>
    <row r="55" spans="1:109" ht="13.5" x14ac:dyDescent="0.15">
      <c r="A55" s="1276"/>
      <c r="B55" s="1241"/>
      <c r="G55" s="1252"/>
      <c r="H55" s="1252"/>
      <c r="I55" s="1252"/>
      <c r="J55" s="1252"/>
      <c r="K55" s="1255"/>
      <c r="L55" s="1255"/>
      <c r="M55" s="1255"/>
      <c r="N55" s="1255"/>
      <c r="AN55" s="1249" t="s">
        <v>600</v>
      </c>
      <c r="AO55" s="1249"/>
      <c r="AP55" s="1249"/>
      <c r="AQ55" s="1249"/>
      <c r="AR55" s="1249"/>
      <c r="AS55" s="1249"/>
      <c r="AT55" s="1249"/>
      <c r="AU55" s="1249"/>
      <c r="AV55" s="1249"/>
      <c r="AW55" s="1249"/>
      <c r="AX55" s="1249"/>
      <c r="AY55" s="1249"/>
      <c r="AZ55" s="1249"/>
      <c r="BA55" s="1249"/>
      <c r="BB55" s="1248" t="s">
        <v>599</v>
      </c>
      <c r="BC55" s="1248"/>
      <c r="BD55" s="1248"/>
      <c r="BE55" s="1248"/>
      <c r="BF55" s="1248"/>
      <c r="BG55" s="1248"/>
      <c r="BH55" s="1248"/>
      <c r="BI55" s="1248"/>
      <c r="BJ55" s="1248"/>
      <c r="BK55" s="1248"/>
      <c r="BL55" s="1248"/>
      <c r="BM55" s="1248"/>
      <c r="BN55" s="1248"/>
      <c r="BO55" s="1248"/>
      <c r="BP55" s="1247">
        <v>31.9</v>
      </c>
      <c r="BQ55" s="1247"/>
      <c r="BR55" s="1247"/>
      <c r="BS55" s="1247"/>
      <c r="BT55" s="1247"/>
      <c r="BU55" s="1247"/>
      <c r="BV55" s="1247"/>
      <c r="BW55" s="1247"/>
      <c r="BX55" s="1247">
        <v>24.2</v>
      </c>
      <c r="BY55" s="1247"/>
      <c r="BZ55" s="1247"/>
      <c r="CA55" s="1247"/>
      <c r="CB55" s="1247"/>
      <c r="CC55" s="1247"/>
      <c r="CD55" s="1247"/>
      <c r="CE55" s="1247"/>
      <c r="CF55" s="1247">
        <v>22.1</v>
      </c>
      <c r="CG55" s="1247"/>
      <c r="CH55" s="1247"/>
      <c r="CI55" s="1247"/>
      <c r="CJ55" s="1247"/>
      <c r="CK55" s="1247"/>
      <c r="CL55" s="1247"/>
      <c r="CM55" s="1247"/>
      <c r="CN55" s="1247">
        <v>20.399999999999999</v>
      </c>
      <c r="CO55" s="1247"/>
      <c r="CP55" s="1247"/>
      <c r="CQ55" s="1247"/>
      <c r="CR55" s="1247"/>
      <c r="CS55" s="1247"/>
      <c r="CT55" s="1247"/>
      <c r="CU55" s="1247"/>
      <c r="CV55" s="1247">
        <v>11.2</v>
      </c>
      <c r="CW55" s="1247"/>
      <c r="CX55" s="1247"/>
      <c r="CY55" s="1247"/>
      <c r="CZ55" s="1247"/>
      <c r="DA55" s="1247"/>
      <c r="DB55" s="1247"/>
      <c r="DC55" s="1247"/>
    </row>
    <row r="56" spans="1:109" ht="13.5" x14ac:dyDescent="0.15">
      <c r="A56" s="1276"/>
      <c r="B56" s="1241"/>
      <c r="G56" s="1252"/>
      <c r="H56" s="1252"/>
      <c r="I56" s="1252"/>
      <c r="J56" s="1252"/>
      <c r="K56" s="1255"/>
      <c r="L56" s="1255"/>
      <c r="M56" s="1255"/>
      <c r="N56" s="1255"/>
      <c r="AN56" s="1249"/>
      <c r="AO56" s="1249"/>
      <c r="AP56" s="1249"/>
      <c r="AQ56" s="1249"/>
      <c r="AR56" s="1249"/>
      <c r="AS56" s="1249"/>
      <c r="AT56" s="1249"/>
      <c r="AU56" s="1249"/>
      <c r="AV56" s="1249"/>
      <c r="AW56" s="1249"/>
      <c r="AX56" s="1249"/>
      <c r="AY56" s="1249"/>
      <c r="AZ56" s="1249"/>
      <c r="BA56" s="1249"/>
      <c r="BB56" s="1248"/>
      <c r="BC56" s="1248"/>
      <c r="BD56" s="1248"/>
      <c r="BE56" s="1248"/>
      <c r="BF56" s="1248"/>
      <c r="BG56" s="1248"/>
      <c r="BH56" s="1248"/>
      <c r="BI56" s="1248"/>
      <c r="BJ56" s="1248"/>
      <c r="BK56" s="1248"/>
      <c r="BL56" s="1248"/>
      <c r="BM56" s="1248"/>
      <c r="BN56" s="1248"/>
      <c r="BO56" s="1248"/>
      <c r="BP56" s="1247"/>
      <c r="BQ56" s="1247"/>
      <c r="BR56" s="1247"/>
      <c r="BS56" s="1247"/>
      <c r="BT56" s="1247"/>
      <c r="BU56" s="1247"/>
      <c r="BV56" s="1247"/>
      <c r="BW56" s="1247"/>
      <c r="BX56" s="1247"/>
      <c r="BY56" s="1247"/>
      <c r="BZ56" s="1247"/>
      <c r="CA56" s="1247"/>
      <c r="CB56" s="1247"/>
      <c r="CC56" s="1247"/>
      <c r="CD56" s="1247"/>
      <c r="CE56" s="1247"/>
      <c r="CF56" s="1247"/>
      <c r="CG56" s="1247"/>
      <c r="CH56" s="1247"/>
      <c r="CI56" s="1247"/>
      <c r="CJ56" s="1247"/>
      <c r="CK56" s="1247"/>
      <c r="CL56" s="1247"/>
      <c r="CM56" s="1247"/>
      <c r="CN56" s="1247"/>
      <c r="CO56" s="1247"/>
      <c r="CP56" s="1247"/>
      <c r="CQ56" s="1247"/>
      <c r="CR56" s="1247"/>
      <c r="CS56" s="1247"/>
      <c r="CT56" s="1247"/>
      <c r="CU56" s="1247"/>
      <c r="CV56" s="1247"/>
      <c r="CW56" s="1247"/>
      <c r="CX56" s="1247"/>
      <c r="CY56" s="1247"/>
      <c r="CZ56" s="1247"/>
      <c r="DA56" s="1247"/>
      <c r="DB56" s="1247"/>
      <c r="DC56" s="1247"/>
    </row>
    <row r="57" spans="1:109" s="1276" customFormat="1" ht="13.5" x14ac:dyDescent="0.15">
      <c r="B57" s="1282"/>
      <c r="G57" s="1252"/>
      <c r="H57" s="1252"/>
      <c r="I57" s="1251"/>
      <c r="J57" s="1251"/>
      <c r="K57" s="1255"/>
      <c r="L57" s="1255"/>
      <c r="M57" s="1255"/>
      <c r="N57" s="1255"/>
      <c r="AM57" s="1240"/>
      <c r="AN57" s="1249"/>
      <c r="AO57" s="1249"/>
      <c r="AP57" s="1249"/>
      <c r="AQ57" s="1249"/>
      <c r="AR57" s="1249"/>
      <c r="AS57" s="1249"/>
      <c r="AT57" s="1249"/>
      <c r="AU57" s="1249"/>
      <c r="AV57" s="1249"/>
      <c r="AW57" s="1249"/>
      <c r="AX57" s="1249"/>
      <c r="AY57" s="1249"/>
      <c r="AZ57" s="1249"/>
      <c r="BA57" s="1249"/>
      <c r="BB57" s="1248" t="s">
        <v>606</v>
      </c>
      <c r="BC57" s="1248"/>
      <c r="BD57" s="1248"/>
      <c r="BE57" s="1248"/>
      <c r="BF57" s="1248"/>
      <c r="BG57" s="1248"/>
      <c r="BH57" s="1248"/>
      <c r="BI57" s="1248"/>
      <c r="BJ57" s="1248"/>
      <c r="BK57" s="1248"/>
      <c r="BL57" s="1248"/>
      <c r="BM57" s="1248"/>
      <c r="BN57" s="1248"/>
      <c r="BO57" s="1248"/>
      <c r="BP57" s="1247">
        <v>59.4</v>
      </c>
      <c r="BQ57" s="1247"/>
      <c r="BR57" s="1247"/>
      <c r="BS57" s="1247"/>
      <c r="BT57" s="1247"/>
      <c r="BU57" s="1247"/>
      <c r="BV57" s="1247"/>
      <c r="BW57" s="1247"/>
      <c r="BX57" s="1247">
        <v>60.1</v>
      </c>
      <c r="BY57" s="1247"/>
      <c r="BZ57" s="1247"/>
      <c r="CA57" s="1247"/>
      <c r="CB57" s="1247"/>
      <c r="CC57" s="1247"/>
      <c r="CD57" s="1247"/>
      <c r="CE57" s="1247"/>
      <c r="CF57" s="1247">
        <v>61.5</v>
      </c>
      <c r="CG57" s="1247"/>
      <c r="CH57" s="1247"/>
      <c r="CI57" s="1247"/>
      <c r="CJ57" s="1247"/>
      <c r="CK57" s="1247"/>
      <c r="CL57" s="1247"/>
      <c r="CM57" s="1247"/>
      <c r="CN57" s="1247">
        <v>63.1</v>
      </c>
      <c r="CO57" s="1247"/>
      <c r="CP57" s="1247"/>
      <c r="CQ57" s="1247"/>
      <c r="CR57" s="1247"/>
      <c r="CS57" s="1247"/>
      <c r="CT57" s="1247"/>
      <c r="CU57" s="1247"/>
      <c r="CV57" s="1247">
        <v>63.2</v>
      </c>
      <c r="CW57" s="1247"/>
      <c r="CX57" s="1247"/>
      <c r="CY57" s="1247"/>
      <c r="CZ57" s="1247"/>
      <c r="DA57" s="1247"/>
      <c r="DB57" s="1247"/>
      <c r="DC57" s="1247"/>
      <c r="DD57" s="1287"/>
      <c r="DE57" s="1282"/>
    </row>
    <row r="58" spans="1:109" s="1276" customFormat="1" ht="13.5" x14ac:dyDescent="0.15">
      <c r="A58" s="1240"/>
      <c r="B58" s="1282"/>
      <c r="G58" s="1252"/>
      <c r="H58" s="1252"/>
      <c r="I58" s="1251"/>
      <c r="J58" s="1251"/>
      <c r="K58" s="1255"/>
      <c r="L58" s="1255"/>
      <c r="M58" s="1255"/>
      <c r="N58" s="1255"/>
      <c r="AM58" s="1240"/>
      <c r="AN58" s="1249"/>
      <c r="AO58" s="1249"/>
      <c r="AP58" s="1249"/>
      <c r="AQ58" s="1249"/>
      <c r="AR58" s="1249"/>
      <c r="AS58" s="1249"/>
      <c r="AT58" s="1249"/>
      <c r="AU58" s="1249"/>
      <c r="AV58" s="1249"/>
      <c r="AW58" s="1249"/>
      <c r="AX58" s="1249"/>
      <c r="AY58" s="1249"/>
      <c r="AZ58" s="1249"/>
      <c r="BA58" s="1249"/>
      <c r="BB58" s="1248"/>
      <c r="BC58" s="1248"/>
      <c r="BD58" s="1248"/>
      <c r="BE58" s="1248"/>
      <c r="BF58" s="1248"/>
      <c r="BG58" s="1248"/>
      <c r="BH58" s="1248"/>
      <c r="BI58" s="1248"/>
      <c r="BJ58" s="1248"/>
      <c r="BK58" s="1248"/>
      <c r="BL58" s="1248"/>
      <c r="BM58" s="1248"/>
      <c r="BN58" s="1248"/>
      <c r="BO58" s="1248"/>
      <c r="BP58" s="1247"/>
      <c r="BQ58" s="1247"/>
      <c r="BR58" s="1247"/>
      <c r="BS58" s="1247"/>
      <c r="BT58" s="1247"/>
      <c r="BU58" s="1247"/>
      <c r="BV58" s="1247"/>
      <c r="BW58" s="1247"/>
      <c r="BX58" s="1247"/>
      <c r="BY58" s="1247"/>
      <c r="BZ58" s="1247"/>
      <c r="CA58" s="1247"/>
      <c r="CB58" s="1247"/>
      <c r="CC58" s="1247"/>
      <c r="CD58" s="1247"/>
      <c r="CE58" s="1247"/>
      <c r="CF58" s="1247"/>
      <c r="CG58" s="1247"/>
      <c r="CH58" s="1247"/>
      <c r="CI58" s="1247"/>
      <c r="CJ58" s="1247"/>
      <c r="CK58" s="1247"/>
      <c r="CL58" s="1247"/>
      <c r="CM58" s="1247"/>
      <c r="CN58" s="1247"/>
      <c r="CO58" s="1247"/>
      <c r="CP58" s="1247"/>
      <c r="CQ58" s="1247"/>
      <c r="CR58" s="1247"/>
      <c r="CS58" s="1247"/>
      <c r="CT58" s="1247"/>
      <c r="CU58" s="1247"/>
      <c r="CV58" s="1247"/>
      <c r="CW58" s="1247"/>
      <c r="CX58" s="1247"/>
      <c r="CY58" s="1247"/>
      <c r="CZ58" s="1247"/>
      <c r="DA58" s="1247"/>
      <c r="DB58" s="1247"/>
      <c r="DC58" s="1247"/>
      <c r="DD58" s="1287"/>
      <c r="DE58" s="1282"/>
    </row>
    <row r="59" spans="1:109" s="1276" customFormat="1" ht="13.5" x14ac:dyDescent="0.15">
      <c r="A59" s="1240"/>
      <c r="B59" s="1282"/>
      <c r="K59" s="1288"/>
      <c r="L59" s="1288"/>
      <c r="M59" s="1288"/>
      <c r="N59" s="1288"/>
      <c r="AQ59" s="1288"/>
      <c r="AR59" s="1288"/>
      <c r="AS59" s="1288"/>
      <c r="AT59" s="1288"/>
      <c r="BC59" s="1288"/>
      <c r="BD59" s="1288"/>
      <c r="BE59" s="1288"/>
      <c r="BF59" s="1288"/>
      <c r="BO59" s="1288"/>
      <c r="BP59" s="1288"/>
      <c r="BQ59" s="1288"/>
      <c r="BR59" s="1288"/>
      <c r="CA59" s="1288"/>
      <c r="CB59" s="1288"/>
      <c r="CC59" s="1288"/>
      <c r="CD59" s="1288"/>
      <c r="CM59" s="1288"/>
      <c r="CN59" s="1288"/>
      <c r="CO59" s="1288"/>
      <c r="CP59" s="1288"/>
      <c r="CY59" s="1288"/>
      <c r="CZ59" s="1288"/>
      <c r="DA59" s="1288"/>
      <c r="DB59" s="1288"/>
      <c r="DC59" s="1288"/>
      <c r="DD59" s="1287"/>
      <c r="DE59" s="1282"/>
    </row>
    <row r="60" spans="1:109" s="1276" customFormat="1" ht="13.5" x14ac:dyDescent="0.15">
      <c r="A60" s="1240"/>
      <c r="B60" s="1282"/>
      <c r="K60" s="1288"/>
      <c r="L60" s="1288"/>
      <c r="M60" s="1288"/>
      <c r="N60" s="1288"/>
      <c r="AQ60" s="1288"/>
      <c r="AR60" s="1288"/>
      <c r="AS60" s="1288"/>
      <c r="AT60" s="1288"/>
      <c r="BC60" s="1288"/>
      <c r="BD60" s="1288"/>
      <c r="BE60" s="1288"/>
      <c r="BF60" s="1288"/>
      <c r="BO60" s="1288"/>
      <c r="BP60" s="1288"/>
      <c r="BQ60" s="1288"/>
      <c r="BR60" s="1288"/>
      <c r="CA60" s="1288"/>
      <c r="CB60" s="1288"/>
      <c r="CC60" s="1288"/>
      <c r="CD60" s="1288"/>
      <c r="CM60" s="1288"/>
      <c r="CN60" s="1288"/>
      <c r="CO60" s="1288"/>
      <c r="CP60" s="1288"/>
      <c r="CY60" s="1288"/>
      <c r="CZ60" s="1288"/>
      <c r="DA60" s="1288"/>
      <c r="DB60" s="1288"/>
      <c r="DC60" s="1288"/>
      <c r="DD60" s="1287"/>
      <c r="DE60" s="1282"/>
    </row>
    <row r="61" spans="1:109" s="1276" customFormat="1" ht="13.5" x14ac:dyDescent="0.15">
      <c r="A61" s="1240"/>
      <c r="B61" s="1286"/>
      <c r="C61" s="1285"/>
      <c r="D61" s="1285"/>
      <c r="E61" s="1285"/>
      <c r="F61" s="1285"/>
      <c r="G61" s="1285"/>
      <c r="H61" s="1285"/>
      <c r="I61" s="1285"/>
      <c r="J61" s="1285"/>
      <c r="K61" s="1285"/>
      <c r="L61" s="1285"/>
      <c r="M61" s="1284"/>
      <c r="N61" s="1284"/>
      <c r="O61" s="1285"/>
      <c r="P61" s="1285"/>
      <c r="Q61" s="1285"/>
      <c r="R61" s="1285"/>
      <c r="S61" s="1285"/>
      <c r="T61" s="1285"/>
      <c r="U61" s="1285"/>
      <c r="V61" s="1285"/>
      <c r="W61" s="1285"/>
      <c r="X61" s="1285"/>
      <c r="Y61" s="1285"/>
      <c r="Z61" s="1285"/>
      <c r="AA61" s="1285"/>
      <c r="AB61" s="1285"/>
      <c r="AC61" s="1285"/>
      <c r="AD61" s="1285"/>
      <c r="AE61" s="1285"/>
      <c r="AF61" s="1285"/>
      <c r="AG61" s="1285"/>
      <c r="AH61" s="1285"/>
      <c r="AI61" s="1285"/>
      <c r="AJ61" s="1285"/>
      <c r="AK61" s="1285"/>
      <c r="AL61" s="1285"/>
      <c r="AM61" s="1285"/>
      <c r="AN61" s="1285"/>
      <c r="AO61" s="1285"/>
      <c r="AP61" s="1285"/>
      <c r="AQ61" s="1285"/>
      <c r="AR61" s="1285"/>
      <c r="AS61" s="1284"/>
      <c r="AT61" s="1284"/>
      <c r="AU61" s="1285"/>
      <c r="AV61" s="1285"/>
      <c r="AW61" s="1285"/>
      <c r="AX61" s="1285"/>
      <c r="AY61" s="1285"/>
      <c r="AZ61" s="1285"/>
      <c r="BA61" s="1285"/>
      <c r="BB61" s="1285"/>
      <c r="BC61" s="1285"/>
      <c r="BD61" s="1285"/>
      <c r="BE61" s="1284"/>
      <c r="BF61" s="1284"/>
      <c r="BG61" s="1285"/>
      <c r="BH61" s="1285"/>
      <c r="BI61" s="1285"/>
      <c r="BJ61" s="1285"/>
      <c r="BK61" s="1285"/>
      <c r="BL61" s="1285"/>
      <c r="BM61" s="1285"/>
      <c r="BN61" s="1285"/>
      <c r="BO61" s="1285"/>
      <c r="BP61" s="1285"/>
      <c r="BQ61" s="1284"/>
      <c r="BR61" s="1284"/>
      <c r="BS61" s="1285"/>
      <c r="BT61" s="1285"/>
      <c r="BU61" s="1285"/>
      <c r="BV61" s="1285"/>
      <c r="BW61" s="1285"/>
      <c r="BX61" s="1285"/>
      <c r="BY61" s="1285"/>
      <c r="BZ61" s="1285"/>
      <c r="CA61" s="1285"/>
      <c r="CB61" s="1285"/>
      <c r="CC61" s="1284"/>
      <c r="CD61" s="1284"/>
      <c r="CE61" s="1285"/>
      <c r="CF61" s="1285"/>
      <c r="CG61" s="1285"/>
      <c r="CH61" s="1285"/>
      <c r="CI61" s="1285"/>
      <c r="CJ61" s="1285"/>
      <c r="CK61" s="1285"/>
      <c r="CL61" s="1285"/>
      <c r="CM61" s="1285"/>
      <c r="CN61" s="1285"/>
      <c r="CO61" s="1284"/>
      <c r="CP61" s="1284"/>
      <c r="CQ61" s="1285"/>
      <c r="CR61" s="1285"/>
      <c r="CS61" s="1285"/>
      <c r="CT61" s="1285"/>
      <c r="CU61" s="1285"/>
      <c r="CV61" s="1285"/>
      <c r="CW61" s="1285"/>
      <c r="CX61" s="1285"/>
      <c r="CY61" s="1285"/>
      <c r="CZ61" s="1285"/>
      <c r="DA61" s="1284"/>
      <c r="DB61" s="1284"/>
      <c r="DC61" s="1284"/>
      <c r="DD61" s="1283"/>
      <c r="DE61" s="1282"/>
    </row>
    <row r="62" spans="1:109" ht="13.5"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40"/>
    </row>
    <row r="63" spans="1:109" ht="17.25" x14ac:dyDescent="0.15">
      <c r="B63" s="1280" t="s">
        <v>605</v>
      </c>
    </row>
    <row r="64" spans="1:109" ht="13.5" x14ac:dyDescent="0.15">
      <c r="B64" s="1241"/>
      <c r="G64" s="1277"/>
      <c r="I64" s="1279"/>
      <c r="J64" s="1279"/>
      <c r="K64" s="1279"/>
      <c r="L64" s="1279"/>
      <c r="M64" s="1279"/>
      <c r="N64" s="1278"/>
      <c r="AM64" s="1277"/>
      <c r="AN64" s="1277" t="s">
        <v>604</v>
      </c>
      <c r="AP64" s="1276"/>
      <c r="AQ64" s="1276"/>
      <c r="AR64" s="1276"/>
      <c r="AY64" s="1277"/>
      <c r="BA64" s="1276"/>
      <c r="BB64" s="1276"/>
      <c r="BC64" s="1276"/>
      <c r="BK64" s="1277"/>
      <c r="BM64" s="1276"/>
      <c r="BN64" s="1276"/>
      <c r="BO64" s="1276"/>
      <c r="BW64" s="1277"/>
      <c r="BY64" s="1276"/>
      <c r="BZ64" s="1276"/>
      <c r="CA64" s="1276"/>
      <c r="CI64" s="1277"/>
      <c r="CK64" s="1276"/>
      <c r="CL64" s="1276"/>
      <c r="CM64" s="1276"/>
      <c r="CU64" s="1277"/>
      <c r="CW64" s="1276"/>
      <c r="CX64" s="1276"/>
      <c r="CY64" s="1276"/>
    </row>
    <row r="65" spans="2:107" ht="13.5" x14ac:dyDescent="0.15">
      <c r="B65" s="1241"/>
      <c r="AN65" s="1275" t="s">
        <v>603</v>
      </c>
      <c r="AO65" s="1274"/>
      <c r="AP65" s="1274"/>
      <c r="AQ65" s="1274"/>
      <c r="AR65" s="1274"/>
      <c r="AS65" s="1274"/>
      <c r="AT65" s="1274"/>
      <c r="AU65" s="1274"/>
      <c r="AV65" s="1274"/>
      <c r="AW65" s="1274"/>
      <c r="AX65" s="1274"/>
      <c r="AY65" s="1274"/>
      <c r="AZ65" s="1274"/>
      <c r="BA65" s="1274"/>
      <c r="BB65" s="1274"/>
      <c r="BC65" s="1274"/>
      <c r="BD65" s="1274"/>
      <c r="BE65" s="1274"/>
      <c r="BF65" s="1274"/>
      <c r="BG65" s="1274"/>
      <c r="BH65" s="1274"/>
      <c r="BI65" s="1274"/>
      <c r="BJ65" s="1274"/>
      <c r="BK65" s="1274"/>
      <c r="BL65" s="1274"/>
      <c r="BM65" s="1274"/>
      <c r="BN65" s="1274"/>
      <c r="BO65" s="1274"/>
      <c r="BP65" s="1274"/>
      <c r="BQ65" s="1274"/>
      <c r="BR65" s="1274"/>
      <c r="BS65" s="1274"/>
      <c r="BT65" s="1274"/>
      <c r="BU65" s="1274"/>
      <c r="BV65" s="1274"/>
      <c r="BW65" s="1274"/>
      <c r="BX65" s="1274"/>
      <c r="BY65" s="1274"/>
      <c r="BZ65" s="1274"/>
      <c r="CA65" s="1274"/>
      <c r="CB65" s="1274"/>
      <c r="CC65" s="1274"/>
      <c r="CD65" s="1274"/>
      <c r="CE65" s="1274"/>
      <c r="CF65" s="1274"/>
      <c r="CG65" s="1274"/>
      <c r="CH65" s="1274"/>
      <c r="CI65" s="1274"/>
      <c r="CJ65" s="1274"/>
      <c r="CK65" s="1274"/>
      <c r="CL65" s="1274"/>
      <c r="CM65" s="1274"/>
      <c r="CN65" s="1274"/>
      <c r="CO65" s="1274"/>
      <c r="CP65" s="1274"/>
      <c r="CQ65" s="1274"/>
      <c r="CR65" s="1274"/>
      <c r="CS65" s="1274"/>
      <c r="CT65" s="1274"/>
      <c r="CU65" s="1274"/>
      <c r="CV65" s="1274"/>
      <c r="CW65" s="1274"/>
      <c r="CX65" s="1274"/>
      <c r="CY65" s="1274"/>
      <c r="CZ65" s="1274"/>
      <c r="DA65" s="1274"/>
      <c r="DB65" s="1274"/>
      <c r="DC65" s="1273"/>
    </row>
    <row r="66" spans="2:107" ht="13.5" x14ac:dyDescent="0.15">
      <c r="B66" s="1241"/>
      <c r="AN66" s="1272"/>
      <c r="AO66" s="1271"/>
      <c r="AP66" s="1271"/>
      <c r="AQ66" s="1271"/>
      <c r="AR66" s="1271"/>
      <c r="AS66" s="1271"/>
      <c r="AT66" s="1271"/>
      <c r="AU66" s="1271"/>
      <c r="AV66" s="1271"/>
      <c r="AW66" s="1271"/>
      <c r="AX66" s="1271"/>
      <c r="AY66" s="1271"/>
      <c r="AZ66" s="1271"/>
      <c r="BA66" s="1271"/>
      <c r="BB66" s="1271"/>
      <c r="BC66" s="1271"/>
      <c r="BD66" s="1271"/>
      <c r="BE66" s="1271"/>
      <c r="BF66" s="1271"/>
      <c r="BG66" s="1271"/>
      <c r="BH66" s="1271"/>
      <c r="BI66" s="1271"/>
      <c r="BJ66" s="1271"/>
      <c r="BK66" s="1271"/>
      <c r="BL66" s="1271"/>
      <c r="BM66" s="1271"/>
      <c r="BN66" s="1271"/>
      <c r="BO66" s="1271"/>
      <c r="BP66" s="1271"/>
      <c r="BQ66" s="1271"/>
      <c r="BR66" s="1271"/>
      <c r="BS66" s="1271"/>
      <c r="BT66" s="1271"/>
      <c r="BU66" s="1271"/>
      <c r="BV66" s="1271"/>
      <c r="BW66" s="1271"/>
      <c r="BX66" s="1271"/>
      <c r="BY66" s="1271"/>
      <c r="BZ66" s="1271"/>
      <c r="CA66" s="1271"/>
      <c r="CB66" s="1271"/>
      <c r="CC66" s="1271"/>
      <c r="CD66" s="1271"/>
      <c r="CE66" s="1271"/>
      <c r="CF66" s="1271"/>
      <c r="CG66" s="1271"/>
      <c r="CH66" s="1271"/>
      <c r="CI66" s="1271"/>
      <c r="CJ66" s="1271"/>
      <c r="CK66" s="1271"/>
      <c r="CL66" s="1271"/>
      <c r="CM66" s="1271"/>
      <c r="CN66" s="1271"/>
      <c r="CO66" s="1271"/>
      <c r="CP66" s="1271"/>
      <c r="CQ66" s="1271"/>
      <c r="CR66" s="1271"/>
      <c r="CS66" s="1271"/>
      <c r="CT66" s="1271"/>
      <c r="CU66" s="1271"/>
      <c r="CV66" s="1271"/>
      <c r="CW66" s="1271"/>
      <c r="CX66" s="1271"/>
      <c r="CY66" s="1271"/>
      <c r="CZ66" s="1271"/>
      <c r="DA66" s="1271"/>
      <c r="DB66" s="1271"/>
      <c r="DC66" s="1270"/>
    </row>
    <row r="67" spans="2:107" ht="13.5" x14ac:dyDescent="0.15">
      <c r="B67" s="1241"/>
      <c r="AN67" s="1272"/>
      <c r="AO67" s="1271"/>
      <c r="AP67" s="1271"/>
      <c r="AQ67" s="1271"/>
      <c r="AR67" s="1271"/>
      <c r="AS67" s="1271"/>
      <c r="AT67" s="1271"/>
      <c r="AU67" s="1271"/>
      <c r="AV67" s="1271"/>
      <c r="AW67" s="1271"/>
      <c r="AX67" s="1271"/>
      <c r="AY67" s="1271"/>
      <c r="AZ67" s="1271"/>
      <c r="BA67" s="1271"/>
      <c r="BB67" s="1271"/>
      <c r="BC67" s="1271"/>
      <c r="BD67" s="1271"/>
      <c r="BE67" s="1271"/>
      <c r="BF67" s="1271"/>
      <c r="BG67" s="1271"/>
      <c r="BH67" s="1271"/>
      <c r="BI67" s="1271"/>
      <c r="BJ67" s="1271"/>
      <c r="BK67" s="1271"/>
      <c r="BL67" s="1271"/>
      <c r="BM67" s="1271"/>
      <c r="BN67" s="1271"/>
      <c r="BO67" s="1271"/>
      <c r="BP67" s="1271"/>
      <c r="BQ67" s="1271"/>
      <c r="BR67" s="1271"/>
      <c r="BS67" s="1271"/>
      <c r="BT67" s="1271"/>
      <c r="BU67" s="1271"/>
      <c r="BV67" s="1271"/>
      <c r="BW67" s="1271"/>
      <c r="BX67" s="1271"/>
      <c r="BY67" s="1271"/>
      <c r="BZ67" s="1271"/>
      <c r="CA67" s="1271"/>
      <c r="CB67" s="1271"/>
      <c r="CC67" s="1271"/>
      <c r="CD67" s="1271"/>
      <c r="CE67" s="1271"/>
      <c r="CF67" s="1271"/>
      <c r="CG67" s="1271"/>
      <c r="CH67" s="1271"/>
      <c r="CI67" s="1271"/>
      <c r="CJ67" s="1271"/>
      <c r="CK67" s="1271"/>
      <c r="CL67" s="1271"/>
      <c r="CM67" s="1271"/>
      <c r="CN67" s="1271"/>
      <c r="CO67" s="1271"/>
      <c r="CP67" s="1271"/>
      <c r="CQ67" s="1271"/>
      <c r="CR67" s="1271"/>
      <c r="CS67" s="1271"/>
      <c r="CT67" s="1271"/>
      <c r="CU67" s="1271"/>
      <c r="CV67" s="1271"/>
      <c r="CW67" s="1271"/>
      <c r="CX67" s="1271"/>
      <c r="CY67" s="1271"/>
      <c r="CZ67" s="1271"/>
      <c r="DA67" s="1271"/>
      <c r="DB67" s="1271"/>
      <c r="DC67" s="1270"/>
    </row>
    <row r="68" spans="2:107" ht="13.5" x14ac:dyDescent="0.15">
      <c r="B68" s="1241"/>
      <c r="AN68" s="1272"/>
      <c r="AO68" s="1271"/>
      <c r="AP68" s="1271"/>
      <c r="AQ68" s="1271"/>
      <c r="AR68" s="1271"/>
      <c r="AS68" s="1271"/>
      <c r="AT68" s="1271"/>
      <c r="AU68" s="1271"/>
      <c r="AV68" s="1271"/>
      <c r="AW68" s="1271"/>
      <c r="AX68" s="1271"/>
      <c r="AY68" s="1271"/>
      <c r="AZ68" s="1271"/>
      <c r="BA68" s="1271"/>
      <c r="BB68" s="1271"/>
      <c r="BC68" s="1271"/>
      <c r="BD68" s="1271"/>
      <c r="BE68" s="1271"/>
      <c r="BF68" s="1271"/>
      <c r="BG68" s="1271"/>
      <c r="BH68" s="1271"/>
      <c r="BI68" s="1271"/>
      <c r="BJ68" s="1271"/>
      <c r="BK68" s="1271"/>
      <c r="BL68" s="1271"/>
      <c r="BM68" s="1271"/>
      <c r="BN68" s="1271"/>
      <c r="BO68" s="1271"/>
      <c r="BP68" s="1271"/>
      <c r="BQ68" s="1271"/>
      <c r="BR68" s="1271"/>
      <c r="BS68" s="1271"/>
      <c r="BT68" s="1271"/>
      <c r="BU68" s="1271"/>
      <c r="BV68" s="1271"/>
      <c r="BW68" s="1271"/>
      <c r="BX68" s="1271"/>
      <c r="BY68" s="1271"/>
      <c r="BZ68" s="1271"/>
      <c r="CA68" s="1271"/>
      <c r="CB68" s="1271"/>
      <c r="CC68" s="1271"/>
      <c r="CD68" s="1271"/>
      <c r="CE68" s="1271"/>
      <c r="CF68" s="1271"/>
      <c r="CG68" s="1271"/>
      <c r="CH68" s="1271"/>
      <c r="CI68" s="1271"/>
      <c r="CJ68" s="1271"/>
      <c r="CK68" s="1271"/>
      <c r="CL68" s="1271"/>
      <c r="CM68" s="1271"/>
      <c r="CN68" s="1271"/>
      <c r="CO68" s="1271"/>
      <c r="CP68" s="1271"/>
      <c r="CQ68" s="1271"/>
      <c r="CR68" s="1271"/>
      <c r="CS68" s="1271"/>
      <c r="CT68" s="1271"/>
      <c r="CU68" s="1271"/>
      <c r="CV68" s="1271"/>
      <c r="CW68" s="1271"/>
      <c r="CX68" s="1271"/>
      <c r="CY68" s="1271"/>
      <c r="CZ68" s="1271"/>
      <c r="DA68" s="1271"/>
      <c r="DB68" s="1271"/>
      <c r="DC68" s="1270"/>
    </row>
    <row r="69" spans="2:107" ht="13.5" x14ac:dyDescent="0.15">
      <c r="B69" s="1241"/>
      <c r="AN69" s="1269"/>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c r="CB69" s="1268"/>
      <c r="CC69" s="1268"/>
      <c r="CD69" s="1268"/>
      <c r="CE69" s="1268"/>
      <c r="CF69" s="1268"/>
      <c r="CG69" s="1268"/>
      <c r="CH69" s="1268"/>
      <c r="CI69" s="1268"/>
      <c r="CJ69" s="1268"/>
      <c r="CK69" s="1268"/>
      <c r="CL69" s="1268"/>
      <c r="CM69" s="1268"/>
      <c r="CN69" s="1268"/>
      <c r="CO69" s="1268"/>
      <c r="CP69" s="1268"/>
      <c r="CQ69" s="1268"/>
      <c r="CR69" s="1268"/>
      <c r="CS69" s="1268"/>
      <c r="CT69" s="1268"/>
      <c r="CU69" s="1268"/>
      <c r="CV69" s="1268"/>
      <c r="CW69" s="1268"/>
      <c r="CX69" s="1268"/>
      <c r="CY69" s="1268"/>
      <c r="CZ69" s="1268"/>
      <c r="DA69" s="1268"/>
      <c r="DB69" s="1268"/>
      <c r="DC69" s="1267"/>
    </row>
    <row r="70" spans="2:107" ht="13.5" x14ac:dyDescent="0.15">
      <c r="B70" s="1241"/>
      <c r="H70" s="1266"/>
      <c r="I70" s="1266"/>
      <c r="J70" s="1264"/>
      <c r="K70" s="1264"/>
      <c r="L70" s="1263"/>
      <c r="M70" s="1264"/>
      <c r="N70" s="1263"/>
      <c r="AN70" s="1254"/>
      <c r="AO70" s="1254"/>
      <c r="AP70" s="1254"/>
      <c r="AZ70" s="1254"/>
      <c r="BA70" s="1254"/>
      <c r="BB70" s="1254"/>
      <c r="BL70" s="1254"/>
      <c r="BM70" s="1254"/>
      <c r="BN70" s="1254"/>
      <c r="BX70" s="1254"/>
      <c r="BY70" s="1254"/>
      <c r="BZ70" s="1254"/>
      <c r="CJ70" s="1254"/>
      <c r="CK70" s="1254"/>
      <c r="CL70" s="1254"/>
      <c r="CV70" s="1254"/>
      <c r="CW70" s="1254"/>
      <c r="CX70" s="1254"/>
    </row>
    <row r="71" spans="2:107" ht="13.5" x14ac:dyDescent="0.15">
      <c r="B71" s="1241"/>
      <c r="G71" s="1262"/>
      <c r="I71" s="1265"/>
      <c r="J71" s="1264"/>
      <c r="K71" s="1264"/>
      <c r="L71" s="1263"/>
      <c r="M71" s="1264"/>
      <c r="N71" s="1263"/>
      <c r="AM71" s="1262"/>
      <c r="AN71" s="1240" t="s">
        <v>602</v>
      </c>
    </row>
    <row r="72" spans="2:107" ht="13.5" x14ac:dyDescent="0.15">
      <c r="B72" s="1241"/>
      <c r="G72" s="1252"/>
      <c r="H72" s="1252"/>
      <c r="I72" s="1252"/>
      <c r="J72" s="1252"/>
      <c r="K72" s="1261"/>
      <c r="L72" s="1261"/>
      <c r="M72" s="1260"/>
      <c r="N72" s="1260"/>
      <c r="AN72" s="1259"/>
      <c r="AO72" s="1258"/>
      <c r="AP72" s="1258"/>
      <c r="AQ72" s="1258"/>
      <c r="AR72" s="1258"/>
      <c r="AS72" s="1258"/>
      <c r="AT72" s="1258"/>
      <c r="AU72" s="1258"/>
      <c r="AV72" s="1258"/>
      <c r="AW72" s="1258"/>
      <c r="AX72" s="1258"/>
      <c r="AY72" s="1258"/>
      <c r="AZ72" s="1258"/>
      <c r="BA72" s="1258"/>
      <c r="BB72" s="1258"/>
      <c r="BC72" s="1258"/>
      <c r="BD72" s="1258"/>
      <c r="BE72" s="1258"/>
      <c r="BF72" s="1258"/>
      <c r="BG72" s="1258"/>
      <c r="BH72" s="1258"/>
      <c r="BI72" s="1258"/>
      <c r="BJ72" s="1258"/>
      <c r="BK72" s="1258"/>
      <c r="BL72" s="1258"/>
      <c r="BM72" s="1258"/>
      <c r="BN72" s="1258"/>
      <c r="BO72" s="1257"/>
      <c r="BP72" s="1249" t="s">
        <v>559</v>
      </c>
      <c r="BQ72" s="1249"/>
      <c r="BR72" s="1249"/>
      <c r="BS72" s="1249"/>
      <c r="BT72" s="1249"/>
      <c r="BU72" s="1249"/>
      <c r="BV72" s="1249"/>
      <c r="BW72" s="1249"/>
      <c r="BX72" s="1249" t="s">
        <v>560</v>
      </c>
      <c r="BY72" s="1249"/>
      <c r="BZ72" s="1249"/>
      <c r="CA72" s="1249"/>
      <c r="CB72" s="1249"/>
      <c r="CC72" s="1249"/>
      <c r="CD72" s="1249"/>
      <c r="CE72" s="1249"/>
      <c r="CF72" s="1249" t="s">
        <v>561</v>
      </c>
      <c r="CG72" s="1249"/>
      <c r="CH72" s="1249"/>
      <c r="CI72" s="1249"/>
      <c r="CJ72" s="1249"/>
      <c r="CK72" s="1249"/>
      <c r="CL72" s="1249"/>
      <c r="CM72" s="1249"/>
      <c r="CN72" s="1249" t="s">
        <v>562</v>
      </c>
      <c r="CO72" s="1249"/>
      <c r="CP72" s="1249"/>
      <c r="CQ72" s="1249"/>
      <c r="CR72" s="1249"/>
      <c r="CS72" s="1249"/>
      <c r="CT72" s="1249"/>
      <c r="CU72" s="1249"/>
      <c r="CV72" s="1249" t="s">
        <v>563</v>
      </c>
      <c r="CW72" s="1249"/>
      <c r="CX72" s="1249"/>
      <c r="CY72" s="1249"/>
      <c r="CZ72" s="1249"/>
      <c r="DA72" s="1249"/>
      <c r="DB72" s="1249"/>
      <c r="DC72" s="1249"/>
    </row>
    <row r="73" spans="2:107" ht="13.5" x14ac:dyDescent="0.15">
      <c r="B73" s="1241"/>
      <c r="G73" s="1256"/>
      <c r="H73" s="1256"/>
      <c r="I73" s="1256"/>
      <c r="J73" s="1256"/>
      <c r="K73" s="1253"/>
      <c r="L73" s="1253"/>
      <c r="M73" s="1253"/>
      <c r="N73" s="1253"/>
      <c r="AM73" s="1254"/>
      <c r="AN73" s="1248" t="s">
        <v>601</v>
      </c>
      <c r="AO73" s="1248"/>
      <c r="AP73" s="1248"/>
      <c r="AQ73" s="1248"/>
      <c r="AR73" s="1248"/>
      <c r="AS73" s="1248"/>
      <c r="AT73" s="1248"/>
      <c r="AU73" s="1248"/>
      <c r="AV73" s="1248"/>
      <c r="AW73" s="1248"/>
      <c r="AX73" s="1248"/>
      <c r="AY73" s="1248"/>
      <c r="AZ73" s="1248"/>
      <c r="BA73" s="1248"/>
      <c r="BB73" s="1248" t="s">
        <v>599</v>
      </c>
      <c r="BC73" s="1248"/>
      <c r="BD73" s="1248"/>
      <c r="BE73" s="1248"/>
      <c r="BF73" s="1248"/>
      <c r="BG73" s="1248"/>
      <c r="BH73" s="1248"/>
      <c r="BI73" s="1248"/>
      <c r="BJ73" s="1248"/>
      <c r="BK73" s="1248"/>
      <c r="BL73" s="1248"/>
      <c r="BM73" s="1248"/>
      <c r="BN73" s="1248"/>
      <c r="BO73" s="1248"/>
      <c r="BP73" s="1247"/>
      <c r="BQ73" s="1247"/>
      <c r="BR73" s="1247"/>
      <c r="BS73" s="1247"/>
      <c r="BT73" s="1247"/>
      <c r="BU73" s="1247"/>
      <c r="BV73" s="1247"/>
      <c r="BW73" s="1247"/>
      <c r="BX73" s="1247"/>
      <c r="BY73" s="1247"/>
      <c r="BZ73" s="1247"/>
      <c r="CA73" s="1247"/>
      <c r="CB73" s="1247"/>
      <c r="CC73" s="1247"/>
      <c r="CD73" s="1247"/>
      <c r="CE73" s="1247"/>
      <c r="CF73" s="1247"/>
      <c r="CG73" s="1247"/>
      <c r="CH73" s="1247"/>
      <c r="CI73" s="1247"/>
      <c r="CJ73" s="1247"/>
      <c r="CK73" s="1247"/>
      <c r="CL73" s="1247"/>
      <c r="CM73" s="1247"/>
      <c r="CN73" s="1247"/>
      <c r="CO73" s="1247"/>
      <c r="CP73" s="1247"/>
      <c r="CQ73" s="1247"/>
      <c r="CR73" s="1247"/>
      <c r="CS73" s="1247"/>
      <c r="CT73" s="1247"/>
      <c r="CU73" s="1247"/>
      <c r="CV73" s="1247"/>
      <c r="CW73" s="1247"/>
      <c r="CX73" s="1247"/>
      <c r="CY73" s="1247"/>
      <c r="CZ73" s="1247"/>
      <c r="DA73" s="1247"/>
      <c r="DB73" s="1247"/>
      <c r="DC73" s="1247"/>
    </row>
    <row r="74" spans="2:107" ht="13.5" x14ac:dyDescent="0.15">
      <c r="B74" s="1241"/>
      <c r="G74" s="1256"/>
      <c r="H74" s="1256"/>
      <c r="I74" s="1256"/>
      <c r="J74" s="1256"/>
      <c r="K74" s="1253"/>
      <c r="L74" s="1253"/>
      <c r="M74" s="1253"/>
      <c r="N74" s="1253"/>
      <c r="AM74" s="1254"/>
      <c r="AN74" s="1248"/>
      <c r="AO74" s="1248"/>
      <c r="AP74" s="1248"/>
      <c r="AQ74" s="1248"/>
      <c r="AR74" s="1248"/>
      <c r="AS74" s="1248"/>
      <c r="AT74" s="1248"/>
      <c r="AU74" s="1248"/>
      <c r="AV74" s="1248"/>
      <c r="AW74" s="1248"/>
      <c r="AX74" s="1248"/>
      <c r="AY74" s="1248"/>
      <c r="AZ74" s="1248"/>
      <c r="BA74" s="1248"/>
      <c r="BB74" s="1248"/>
      <c r="BC74" s="1248"/>
      <c r="BD74" s="1248"/>
      <c r="BE74" s="1248"/>
      <c r="BF74" s="1248"/>
      <c r="BG74" s="1248"/>
      <c r="BH74" s="1248"/>
      <c r="BI74" s="1248"/>
      <c r="BJ74" s="1248"/>
      <c r="BK74" s="1248"/>
      <c r="BL74" s="1248"/>
      <c r="BM74" s="1248"/>
      <c r="BN74" s="1248"/>
      <c r="BO74" s="1248"/>
      <c r="BP74" s="1247"/>
      <c r="BQ74" s="1247"/>
      <c r="BR74" s="1247"/>
      <c r="BS74" s="1247"/>
      <c r="BT74" s="1247"/>
      <c r="BU74" s="1247"/>
      <c r="BV74" s="1247"/>
      <c r="BW74" s="1247"/>
      <c r="BX74" s="1247"/>
      <c r="BY74" s="1247"/>
      <c r="BZ74" s="1247"/>
      <c r="CA74" s="1247"/>
      <c r="CB74" s="1247"/>
      <c r="CC74" s="1247"/>
      <c r="CD74" s="1247"/>
      <c r="CE74" s="1247"/>
      <c r="CF74" s="1247"/>
      <c r="CG74" s="1247"/>
      <c r="CH74" s="1247"/>
      <c r="CI74" s="1247"/>
      <c r="CJ74" s="1247"/>
      <c r="CK74" s="1247"/>
      <c r="CL74" s="1247"/>
      <c r="CM74" s="1247"/>
      <c r="CN74" s="1247"/>
      <c r="CO74" s="1247"/>
      <c r="CP74" s="1247"/>
      <c r="CQ74" s="1247"/>
      <c r="CR74" s="1247"/>
      <c r="CS74" s="1247"/>
      <c r="CT74" s="1247"/>
      <c r="CU74" s="1247"/>
      <c r="CV74" s="1247"/>
      <c r="CW74" s="1247"/>
      <c r="CX74" s="1247"/>
      <c r="CY74" s="1247"/>
      <c r="CZ74" s="1247"/>
      <c r="DA74" s="1247"/>
      <c r="DB74" s="1247"/>
      <c r="DC74" s="1247"/>
    </row>
    <row r="75" spans="2:107" ht="13.5" x14ac:dyDescent="0.15">
      <c r="B75" s="1241"/>
      <c r="G75" s="1256"/>
      <c r="H75" s="1256"/>
      <c r="I75" s="1252"/>
      <c r="J75" s="1252"/>
      <c r="K75" s="1255"/>
      <c r="L75" s="1255"/>
      <c r="M75" s="1255"/>
      <c r="N75" s="1255"/>
      <c r="AM75" s="1254"/>
      <c r="AN75" s="1248"/>
      <c r="AO75" s="1248"/>
      <c r="AP75" s="1248"/>
      <c r="AQ75" s="1248"/>
      <c r="AR75" s="1248"/>
      <c r="AS75" s="1248"/>
      <c r="AT75" s="1248"/>
      <c r="AU75" s="1248"/>
      <c r="AV75" s="1248"/>
      <c r="AW75" s="1248"/>
      <c r="AX75" s="1248"/>
      <c r="AY75" s="1248"/>
      <c r="AZ75" s="1248"/>
      <c r="BA75" s="1248"/>
      <c r="BB75" s="1248" t="s">
        <v>598</v>
      </c>
      <c r="BC75" s="1248"/>
      <c r="BD75" s="1248"/>
      <c r="BE75" s="1248"/>
      <c r="BF75" s="1248"/>
      <c r="BG75" s="1248"/>
      <c r="BH75" s="1248"/>
      <c r="BI75" s="1248"/>
      <c r="BJ75" s="1248"/>
      <c r="BK75" s="1248"/>
      <c r="BL75" s="1248"/>
      <c r="BM75" s="1248"/>
      <c r="BN75" s="1248"/>
      <c r="BO75" s="1248"/>
      <c r="BP75" s="1247">
        <v>-3</v>
      </c>
      <c r="BQ75" s="1247"/>
      <c r="BR75" s="1247"/>
      <c r="BS75" s="1247"/>
      <c r="BT75" s="1247"/>
      <c r="BU75" s="1247"/>
      <c r="BV75" s="1247"/>
      <c r="BW75" s="1247"/>
      <c r="BX75" s="1247">
        <v>-3.2</v>
      </c>
      <c r="BY75" s="1247"/>
      <c r="BZ75" s="1247"/>
      <c r="CA75" s="1247"/>
      <c r="CB75" s="1247"/>
      <c r="CC75" s="1247"/>
      <c r="CD75" s="1247"/>
      <c r="CE75" s="1247"/>
      <c r="CF75" s="1247">
        <v>-3.2</v>
      </c>
      <c r="CG75" s="1247"/>
      <c r="CH75" s="1247"/>
      <c r="CI75" s="1247"/>
      <c r="CJ75" s="1247"/>
      <c r="CK75" s="1247"/>
      <c r="CL75" s="1247"/>
      <c r="CM75" s="1247"/>
      <c r="CN75" s="1247">
        <v>-3.1</v>
      </c>
      <c r="CO75" s="1247"/>
      <c r="CP75" s="1247"/>
      <c r="CQ75" s="1247"/>
      <c r="CR75" s="1247"/>
      <c r="CS75" s="1247"/>
      <c r="CT75" s="1247"/>
      <c r="CU75" s="1247"/>
      <c r="CV75" s="1247">
        <v>-3</v>
      </c>
      <c r="CW75" s="1247"/>
      <c r="CX75" s="1247"/>
      <c r="CY75" s="1247"/>
      <c r="CZ75" s="1247"/>
      <c r="DA75" s="1247"/>
      <c r="DB75" s="1247"/>
      <c r="DC75" s="1247"/>
    </row>
    <row r="76" spans="2:107" ht="13.5" x14ac:dyDescent="0.15">
      <c r="B76" s="1241"/>
      <c r="G76" s="1256"/>
      <c r="H76" s="1256"/>
      <c r="I76" s="1252"/>
      <c r="J76" s="1252"/>
      <c r="K76" s="1255"/>
      <c r="L76" s="1255"/>
      <c r="M76" s="1255"/>
      <c r="N76" s="1255"/>
      <c r="AM76" s="1254"/>
      <c r="AN76" s="1248"/>
      <c r="AO76" s="1248"/>
      <c r="AP76" s="1248"/>
      <c r="AQ76" s="1248"/>
      <c r="AR76" s="1248"/>
      <c r="AS76" s="1248"/>
      <c r="AT76" s="1248"/>
      <c r="AU76" s="1248"/>
      <c r="AV76" s="1248"/>
      <c r="AW76" s="1248"/>
      <c r="AX76" s="1248"/>
      <c r="AY76" s="1248"/>
      <c r="AZ76" s="1248"/>
      <c r="BA76" s="1248"/>
      <c r="BB76" s="1248"/>
      <c r="BC76" s="1248"/>
      <c r="BD76" s="1248"/>
      <c r="BE76" s="1248"/>
      <c r="BF76" s="1248"/>
      <c r="BG76" s="1248"/>
      <c r="BH76" s="1248"/>
      <c r="BI76" s="1248"/>
      <c r="BJ76" s="1248"/>
      <c r="BK76" s="1248"/>
      <c r="BL76" s="1248"/>
      <c r="BM76" s="1248"/>
      <c r="BN76" s="1248"/>
      <c r="BO76" s="1248"/>
      <c r="BP76" s="1247"/>
      <c r="BQ76" s="1247"/>
      <c r="BR76" s="1247"/>
      <c r="BS76" s="1247"/>
      <c r="BT76" s="1247"/>
      <c r="BU76" s="1247"/>
      <c r="BV76" s="1247"/>
      <c r="BW76" s="1247"/>
      <c r="BX76" s="1247"/>
      <c r="BY76" s="1247"/>
      <c r="BZ76" s="1247"/>
      <c r="CA76" s="1247"/>
      <c r="CB76" s="1247"/>
      <c r="CC76" s="1247"/>
      <c r="CD76" s="1247"/>
      <c r="CE76" s="1247"/>
      <c r="CF76" s="1247"/>
      <c r="CG76" s="1247"/>
      <c r="CH76" s="1247"/>
      <c r="CI76" s="1247"/>
      <c r="CJ76" s="1247"/>
      <c r="CK76" s="1247"/>
      <c r="CL76" s="1247"/>
      <c r="CM76" s="1247"/>
      <c r="CN76" s="1247"/>
      <c r="CO76" s="1247"/>
      <c r="CP76" s="1247"/>
      <c r="CQ76" s="1247"/>
      <c r="CR76" s="1247"/>
      <c r="CS76" s="1247"/>
      <c r="CT76" s="1247"/>
      <c r="CU76" s="1247"/>
      <c r="CV76" s="1247"/>
      <c r="CW76" s="1247"/>
      <c r="CX76" s="1247"/>
      <c r="CY76" s="1247"/>
      <c r="CZ76" s="1247"/>
      <c r="DA76" s="1247"/>
      <c r="DB76" s="1247"/>
      <c r="DC76" s="1247"/>
    </row>
    <row r="77" spans="2:107" ht="13.5" x14ac:dyDescent="0.15">
      <c r="B77" s="1241"/>
      <c r="G77" s="1252"/>
      <c r="H77" s="1252"/>
      <c r="I77" s="1252"/>
      <c r="J77" s="1252"/>
      <c r="K77" s="1253"/>
      <c r="L77" s="1253"/>
      <c r="M77" s="1253"/>
      <c r="N77" s="1253"/>
      <c r="AN77" s="1249" t="s">
        <v>600</v>
      </c>
      <c r="AO77" s="1249"/>
      <c r="AP77" s="1249"/>
      <c r="AQ77" s="1249"/>
      <c r="AR77" s="1249"/>
      <c r="AS77" s="1249"/>
      <c r="AT77" s="1249"/>
      <c r="AU77" s="1249"/>
      <c r="AV77" s="1249"/>
      <c r="AW77" s="1249"/>
      <c r="AX77" s="1249"/>
      <c r="AY77" s="1249"/>
      <c r="AZ77" s="1249"/>
      <c r="BA77" s="1249"/>
      <c r="BB77" s="1248" t="s">
        <v>599</v>
      </c>
      <c r="BC77" s="1248"/>
      <c r="BD77" s="1248"/>
      <c r="BE77" s="1248"/>
      <c r="BF77" s="1248"/>
      <c r="BG77" s="1248"/>
      <c r="BH77" s="1248"/>
      <c r="BI77" s="1248"/>
      <c r="BJ77" s="1248"/>
      <c r="BK77" s="1248"/>
      <c r="BL77" s="1248"/>
      <c r="BM77" s="1248"/>
      <c r="BN77" s="1248"/>
      <c r="BO77" s="1248"/>
      <c r="BP77" s="1247">
        <v>31.9</v>
      </c>
      <c r="BQ77" s="1247"/>
      <c r="BR77" s="1247"/>
      <c r="BS77" s="1247"/>
      <c r="BT77" s="1247"/>
      <c r="BU77" s="1247"/>
      <c r="BV77" s="1247"/>
      <c r="BW77" s="1247"/>
      <c r="BX77" s="1247">
        <v>24.2</v>
      </c>
      <c r="BY77" s="1247"/>
      <c r="BZ77" s="1247"/>
      <c r="CA77" s="1247"/>
      <c r="CB77" s="1247"/>
      <c r="CC77" s="1247"/>
      <c r="CD77" s="1247"/>
      <c r="CE77" s="1247"/>
      <c r="CF77" s="1247">
        <v>22.1</v>
      </c>
      <c r="CG77" s="1247"/>
      <c r="CH77" s="1247"/>
      <c r="CI77" s="1247"/>
      <c r="CJ77" s="1247"/>
      <c r="CK77" s="1247"/>
      <c r="CL77" s="1247"/>
      <c r="CM77" s="1247"/>
      <c r="CN77" s="1247">
        <v>20.399999999999999</v>
      </c>
      <c r="CO77" s="1247"/>
      <c r="CP77" s="1247"/>
      <c r="CQ77" s="1247"/>
      <c r="CR77" s="1247"/>
      <c r="CS77" s="1247"/>
      <c r="CT77" s="1247"/>
      <c r="CU77" s="1247"/>
      <c r="CV77" s="1247">
        <v>11.2</v>
      </c>
      <c r="CW77" s="1247"/>
      <c r="CX77" s="1247"/>
      <c r="CY77" s="1247"/>
      <c r="CZ77" s="1247"/>
      <c r="DA77" s="1247"/>
      <c r="DB77" s="1247"/>
      <c r="DC77" s="1247"/>
    </row>
    <row r="78" spans="2:107" ht="13.5" x14ac:dyDescent="0.15">
      <c r="B78" s="1241"/>
      <c r="G78" s="1252"/>
      <c r="H78" s="1252"/>
      <c r="I78" s="1252"/>
      <c r="J78" s="1252"/>
      <c r="K78" s="1253"/>
      <c r="L78" s="1253"/>
      <c r="M78" s="1253"/>
      <c r="N78" s="1253"/>
      <c r="AN78" s="1249"/>
      <c r="AO78" s="1249"/>
      <c r="AP78" s="1249"/>
      <c r="AQ78" s="1249"/>
      <c r="AR78" s="1249"/>
      <c r="AS78" s="1249"/>
      <c r="AT78" s="1249"/>
      <c r="AU78" s="1249"/>
      <c r="AV78" s="1249"/>
      <c r="AW78" s="1249"/>
      <c r="AX78" s="1249"/>
      <c r="AY78" s="1249"/>
      <c r="AZ78" s="1249"/>
      <c r="BA78" s="1249"/>
      <c r="BB78" s="1248"/>
      <c r="BC78" s="1248"/>
      <c r="BD78" s="1248"/>
      <c r="BE78" s="1248"/>
      <c r="BF78" s="1248"/>
      <c r="BG78" s="1248"/>
      <c r="BH78" s="1248"/>
      <c r="BI78" s="1248"/>
      <c r="BJ78" s="1248"/>
      <c r="BK78" s="1248"/>
      <c r="BL78" s="1248"/>
      <c r="BM78" s="1248"/>
      <c r="BN78" s="1248"/>
      <c r="BO78" s="1248"/>
      <c r="BP78" s="1247"/>
      <c r="BQ78" s="1247"/>
      <c r="BR78" s="1247"/>
      <c r="BS78" s="1247"/>
      <c r="BT78" s="1247"/>
      <c r="BU78" s="1247"/>
      <c r="BV78" s="1247"/>
      <c r="BW78" s="1247"/>
      <c r="BX78" s="1247"/>
      <c r="BY78" s="1247"/>
      <c r="BZ78" s="1247"/>
      <c r="CA78" s="1247"/>
      <c r="CB78" s="1247"/>
      <c r="CC78" s="1247"/>
      <c r="CD78" s="1247"/>
      <c r="CE78" s="1247"/>
      <c r="CF78" s="1247"/>
      <c r="CG78" s="1247"/>
      <c r="CH78" s="1247"/>
      <c r="CI78" s="1247"/>
      <c r="CJ78" s="1247"/>
      <c r="CK78" s="1247"/>
      <c r="CL78" s="1247"/>
      <c r="CM78" s="1247"/>
      <c r="CN78" s="1247"/>
      <c r="CO78" s="1247"/>
      <c r="CP78" s="1247"/>
      <c r="CQ78" s="1247"/>
      <c r="CR78" s="1247"/>
      <c r="CS78" s="1247"/>
      <c r="CT78" s="1247"/>
      <c r="CU78" s="1247"/>
      <c r="CV78" s="1247"/>
      <c r="CW78" s="1247"/>
      <c r="CX78" s="1247"/>
      <c r="CY78" s="1247"/>
      <c r="CZ78" s="1247"/>
      <c r="DA78" s="1247"/>
      <c r="DB78" s="1247"/>
      <c r="DC78" s="1247"/>
    </row>
    <row r="79" spans="2:107" ht="13.5" x14ac:dyDescent="0.15">
      <c r="B79" s="1241"/>
      <c r="G79" s="1252"/>
      <c r="H79" s="1252"/>
      <c r="I79" s="1251"/>
      <c r="J79" s="1251"/>
      <c r="K79" s="1250"/>
      <c r="L79" s="1250"/>
      <c r="M79" s="1250"/>
      <c r="N79" s="1250"/>
      <c r="AN79" s="1249"/>
      <c r="AO79" s="1249"/>
      <c r="AP79" s="1249"/>
      <c r="AQ79" s="1249"/>
      <c r="AR79" s="1249"/>
      <c r="AS79" s="1249"/>
      <c r="AT79" s="1249"/>
      <c r="AU79" s="1249"/>
      <c r="AV79" s="1249"/>
      <c r="AW79" s="1249"/>
      <c r="AX79" s="1249"/>
      <c r="AY79" s="1249"/>
      <c r="AZ79" s="1249"/>
      <c r="BA79" s="1249"/>
      <c r="BB79" s="1248" t="s">
        <v>598</v>
      </c>
      <c r="BC79" s="1248"/>
      <c r="BD79" s="1248"/>
      <c r="BE79" s="1248"/>
      <c r="BF79" s="1248"/>
      <c r="BG79" s="1248"/>
      <c r="BH79" s="1248"/>
      <c r="BI79" s="1248"/>
      <c r="BJ79" s="1248"/>
      <c r="BK79" s="1248"/>
      <c r="BL79" s="1248"/>
      <c r="BM79" s="1248"/>
      <c r="BN79" s="1248"/>
      <c r="BO79" s="1248"/>
      <c r="BP79" s="1247">
        <v>6.6</v>
      </c>
      <c r="BQ79" s="1247"/>
      <c r="BR79" s="1247"/>
      <c r="BS79" s="1247"/>
      <c r="BT79" s="1247"/>
      <c r="BU79" s="1247"/>
      <c r="BV79" s="1247"/>
      <c r="BW79" s="1247"/>
      <c r="BX79" s="1247">
        <v>6.4</v>
      </c>
      <c r="BY79" s="1247"/>
      <c r="BZ79" s="1247"/>
      <c r="CA79" s="1247"/>
      <c r="CB79" s="1247"/>
      <c r="CC79" s="1247"/>
      <c r="CD79" s="1247"/>
      <c r="CE79" s="1247"/>
      <c r="CF79" s="1247">
        <v>6.3</v>
      </c>
      <c r="CG79" s="1247"/>
      <c r="CH79" s="1247"/>
      <c r="CI79" s="1247"/>
      <c r="CJ79" s="1247"/>
      <c r="CK79" s="1247"/>
      <c r="CL79" s="1247"/>
      <c r="CM79" s="1247"/>
      <c r="CN79" s="1247">
        <v>6.2</v>
      </c>
      <c r="CO79" s="1247"/>
      <c r="CP79" s="1247"/>
      <c r="CQ79" s="1247"/>
      <c r="CR79" s="1247"/>
      <c r="CS79" s="1247"/>
      <c r="CT79" s="1247"/>
      <c r="CU79" s="1247"/>
      <c r="CV79" s="1247">
        <v>5.7</v>
      </c>
      <c r="CW79" s="1247"/>
      <c r="CX79" s="1247"/>
      <c r="CY79" s="1247"/>
      <c r="CZ79" s="1247"/>
      <c r="DA79" s="1247"/>
      <c r="DB79" s="1247"/>
      <c r="DC79" s="1247"/>
    </row>
    <row r="80" spans="2:107" ht="13.5" x14ac:dyDescent="0.15">
      <c r="B80" s="1241"/>
      <c r="G80" s="1252"/>
      <c r="H80" s="1252"/>
      <c r="I80" s="1251"/>
      <c r="J80" s="1251"/>
      <c r="K80" s="1250"/>
      <c r="L80" s="1250"/>
      <c r="M80" s="1250"/>
      <c r="N80" s="1250"/>
      <c r="AN80" s="1249"/>
      <c r="AO80" s="1249"/>
      <c r="AP80" s="1249"/>
      <c r="AQ80" s="1249"/>
      <c r="AR80" s="1249"/>
      <c r="AS80" s="1249"/>
      <c r="AT80" s="1249"/>
      <c r="AU80" s="1249"/>
      <c r="AV80" s="1249"/>
      <c r="AW80" s="1249"/>
      <c r="AX80" s="1249"/>
      <c r="AY80" s="1249"/>
      <c r="AZ80" s="1249"/>
      <c r="BA80" s="1249"/>
      <c r="BB80" s="1248"/>
      <c r="BC80" s="1248"/>
      <c r="BD80" s="1248"/>
      <c r="BE80" s="1248"/>
      <c r="BF80" s="1248"/>
      <c r="BG80" s="1248"/>
      <c r="BH80" s="1248"/>
      <c r="BI80" s="1248"/>
      <c r="BJ80" s="1248"/>
      <c r="BK80" s="1248"/>
      <c r="BL80" s="1248"/>
      <c r="BM80" s="1248"/>
      <c r="BN80" s="1248"/>
      <c r="BO80" s="1248"/>
      <c r="BP80" s="1247"/>
      <c r="BQ80" s="1247"/>
      <c r="BR80" s="1247"/>
      <c r="BS80" s="1247"/>
      <c r="BT80" s="1247"/>
      <c r="BU80" s="1247"/>
      <c r="BV80" s="1247"/>
      <c r="BW80" s="1247"/>
      <c r="BX80" s="1247"/>
      <c r="BY80" s="1247"/>
      <c r="BZ80" s="1247"/>
      <c r="CA80" s="1247"/>
      <c r="CB80" s="1247"/>
      <c r="CC80" s="1247"/>
      <c r="CD80" s="1247"/>
      <c r="CE80" s="1247"/>
      <c r="CF80" s="1247"/>
      <c r="CG80" s="1247"/>
      <c r="CH80" s="1247"/>
      <c r="CI80" s="1247"/>
      <c r="CJ80" s="1247"/>
      <c r="CK80" s="1247"/>
      <c r="CL80" s="1247"/>
      <c r="CM80" s="1247"/>
      <c r="CN80" s="1247"/>
      <c r="CO80" s="1247"/>
      <c r="CP80" s="1247"/>
      <c r="CQ80" s="1247"/>
      <c r="CR80" s="1247"/>
      <c r="CS80" s="1247"/>
      <c r="CT80" s="1247"/>
      <c r="CU80" s="1247"/>
      <c r="CV80" s="1247"/>
      <c r="CW80" s="1247"/>
      <c r="CX80" s="1247"/>
      <c r="CY80" s="1247"/>
      <c r="CZ80" s="1247"/>
      <c r="DA80" s="1247"/>
      <c r="DB80" s="1247"/>
      <c r="DC80" s="1247"/>
    </row>
    <row r="81" spans="2:109" ht="13.5" x14ac:dyDescent="0.15">
      <c r="B81" s="1241"/>
    </row>
    <row r="82" spans="2:109" ht="17.25" x14ac:dyDescent="0.15">
      <c r="B82" s="1241"/>
      <c r="K82" s="1246"/>
      <c r="L82" s="1246"/>
      <c r="M82" s="1246"/>
      <c r="N82" s="1246"/>
      <c r="AQ82" s="1246"/>
      <c r="AR82" s="1246"/>
      <c r="AS82" s="1246"/>
      <c r="AT82" s="1246"/>
      <c r="BC82" s="1246"/>
      <c r="BD82" s="1246"/>
      <c r="BE82" s="1246"/>
      <c r="BF82" s="1246"/>
      <c r="BO82" s="1246"/>
      <c r="BP82" s="1246"/>
      <c r="BQ82" s="1246"/>
      <c r="BR82" s="1246"/>
      <c r="CA82" s="1246"/>
      <c r="CB82" s="1246"/>
      <c r="CC82" s="1246"/>
      <c r="CD82" s="1246"/>
      <c r="CM82" s="1246"/>
      <c r="CN82" s="1246"/>
      <c r="CO82" s="1246"/>
      <c r="CP82" s="1246"/>
      <c r="CY82" s="1246"/>
      <c r="CZ82" s="1246"/>
      <c r="DA82" s="1246"/>
      <c r="DB82" s="1246"/>
      <c r="DC82" s="1246"/>
    </row>
    <row r="83" spans="2:109" ht="13.5" x14ac:dyDescent="0.15">
      <c r="B83" s="1245"/>
      <c r="C83" s="1244"/>
      <c r="D83" s="1244"/>
      <c r="E83" s="1244"/>
      <c r="F83" s="1244"/>
      <c r="G83" s="1244"/>
      <c r="H83" s="1244"/>
      <c r="I83" s="1244"/>
      <c r="J83" s="1244"/>
      <c r="K83" s="1244"/>
      <c r="L83" s="1244"/>
      <c r="M83" s="1244"/>
      <c r="N83" s="1244"/>
      <c r="O83" s="1244"/>
      <c r="P83" s="1244"/>
      <c r="Q83" s="1244"/>
      <c r="R83" s="1244"/>
      <c r="S83" s="1244"/>
      <c r="T83" s="1244"/>
      <c r="U83" s="1244"/>
      <c r="V83" s="1244"/>
      <c r="W83" s="1244"/>
      <c r="X83" s="1244"/>
      <c r="Y83" s="1244"/>
      <c r="Z83" s="1244"/>
      <c r="AA83" s="1244"/>
      <c r="AB83" s="1244"/>
      <c r="AC83" s="1244"/>
      <c r="AD83" s="1244"/>
      <c r="AE83" s="1244"/>
      <c r="AF83" s="1244"/>
      <c r="AG83" s="1244"/>
      <c r="AH83" s="1244"/>
      <c r="AI83" s="1244"/>
      <c r="AJ83" s="1244"/>
      <c r="AK83" s="1244"/>
      <c r="AL83" s="1244"/>
      <c r="AM83" s="1244"/>
      <c r="AN83" s="1244"/>
      <c r="AO83" s="1244"/>
      <c r="AP83" s="1244"/>
      <c r="AQ83" s="1244"/>
      <c r="AR83" s="1244"/>
      <c r="AS83" s="1244"/>
      <c r="AT83" s="1244"/>
      <c r="AU83" s="1244"/>
      <c r="AV83" s="1244"/>
      <c r="AW83" s="1244"/>
      <c r="AX83" s="1244"/>
      <c r="AY83" s="1244"/>
      <c r="AZ83" s="1244"/>
      <c r="BA83" s="1244"/>
      <c r="BB83" s="1244"/>
      <c r="BC83" s="1244"/>
      <c r="BD83" s="1244"/>
      <c r="BE83" s="1244"/>
      <c r="BF83" s="1244"/>
      <c r="BG83" s="1244"/>
      <c r="BH83" s="1244"/>
      <c r="BI83" s="1244"/>
      <c r="BJ83" s="1244"/>
      <c r="BK83" s="1244"/>
      <c r="BL83" s="1244"/>
      <c r="BM83" s="1244"/>
      <c r="BN83" s="1244"/>
      <c r="BO83" s="1244"/>
      <c r="BP83" s="1244"/>
      <c r="BQ83" s="1244"/>
      <c r="BR83" s="1244"/>
      <c r="BS83" s="1244"/>
      <c r="BT83" s="1244"/>
      <c r="BU83" s="1244"/>
      <c r="BV83" s="1244"/>
      <c r="BW83" s="1244"/>
      <c r="BX83" s="1244"/>
      <c r="BY83" s="1244"/>
      <c r="BZ83" s="1244"/>
      <c r="CA83" s="1244"/>
      <c r="CB83" s="1244"/>
      <c r="CC83" s="1244"/>
      <c r="CD83" s="1244"/>
      <c r="CE83" s="1244"/>
      <c r="CF83" s="1244"/>
      <c r="CG83" s="1244"/>
      <c r="CH83" s="1244"/>
      <c r="CI83" s="1244"/>
      <c r="CJ83" s="1244"/>
      <c r="CK83" s="1244"/>
      <c r="CL83" s="1244"/>
      <c r="CM83" s="1244"/>
      <c r="CN83" s="1244"/>
      <c r="CO83" s="1244"/>
      <c r="CP83" s="1244"/>
      <c r="CQ83" s="1244"/>
      <c r="CR83" s="1244"/>
      <c r="CS83" s="1244"/>
      <c r="CT83" s="1244"/>
      <c r="CU83" s="1244"/>
      <c r="CV83" s="1244"/>
      <c r="CW83" s="1244"/>
      <c r="CX83" s="1244"/>
      <c r="CY83" s="1244"/>
      <c r="CZ83" s="1244"/>
      <c r="DA83" s="1244"/>
      <c r="DB83" s="1244"/>
      <c r="DC83" s="1244"/>
      <c r="DD83" s="1243"/>
    </row>
    <row r="84" spans="2:109" ht="13.5" x14ac:dyDescent="0.15">
      <c r="DD84" s="1240"/>
      <c r="DE84" s="1240"/>
    </row>
    <row r="85" spans="2:109" ht="13.5" x14ac:dyDescent="0.15">
      <c r="DD85" s="1240"/>
      <c r="DE85" s="1240"/>
    </row>
  </sheetData>
  <sheetProtection algorithmName="SHA-512" hashValue="zBw/FPDoNRG6STw/LelV0LY3xz+DtpkkCeRxO/zsb5HYIfb5zjy7DVBeE+K4FQotuW7OFCyVP+2JbG1Kr5CdFg==" saltValue="UC8JuxsznQ1U3KUFu6KPrg=="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CN53:CU54"/>
    <mergeCell ref="I51:J52"/>
    <mergeCell ref="K51:K52"/>
    <mergeCell ref="L51:L52"/>
    <mergeCell ref="M51:M52"/>
    <mergeCell ref="N51:N52"/>
    <mergeCell ref="I57:J58"/>
    <mergeCell ref="AN55:BA58"/>
    <mergeCell ref="BB55:BO56"/>
    <mergeCell ref="BP55:BW56"/>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F51:CM5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506</v>
      </c>
    </row>
  </sheetData>
  <sheetProtection algorithmName="SHA-512" hashValue="s8ABTsqfmKGITQUUuzk8aa1igVUcKgUhgQr8SepV0L/OmJynor566/cYCZvpGVYNqC2ZYVbQA3EihH578y6CFQ==" saltValue="c1j3UUhmyyYt6BJPIqFMY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506</v>
      </c>
    </row>
  </sheetData>
  <sheetProtection algorithmName="SHA-512" hashValue="+itXgKj7OGsVKdn7aOb0OGubSaOzEoIRC2wQMHa6cvLzcCWzDoQ3ez0JkLDDPwwJD53cEW4+fwnURRoTdkJJTQ==" saltValue="zheJRrSqWNEoeeRNq5sgt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556</v>
      </c>
      <c r="G2" s="148"/>
      <c r="H2" s="149"/>
    </row>
    <row r="3" spans="1:8" x14ac:dyDescent="0.15">
      <c r="A3" s="145" t="s">
        <v>549</v>
      </c>
      <c r="B3" s="150"/>
      <c r="C3" s="151"/>
      <c r="D3" s="152">
        <v>54694</v>
      </c>
      <c r="E3" s="153"/>
      <c r="F3" s="154">
        <v>47820</v>
      </c>
      <c r="G3" s="155"/>
      <c r="H3" s="156"/>
    </row>
    <row r="4" spans="1:8" x14ac:dyDescent="0.15">
      <c r="A4" s="157"/>
      <c r="B4" s="158"/>
      <c r="C4" s="159"/>
      <c r="D4" s="160">
        <v>23918</v>
      </c>
      <c r="E4" s="161"/>
      <c r="F4" s="162">
        <v>25855</v>
      </c>
      <c r="G4" s="163"/>
      <c r="H4" s="164"/>
    </row>
    <row r="5" spans="1:8" x14ac:dyDescent="0.15">
      <c r="A5" s="145" t="s">
        <v>551</v>
      </c>
      <c r="B5" s="150"/>
      <c r="C5" s="151"/>
      <c r="D5" s="152">
        <v>39464</v>
      </c>
      <c r="E5" s="153"/>
      <c r="F5" s="154">
        <v>41934</v>
      </c>
      <c r="G5" s="155"/>
      <c r="H5" s="156"/>
    </row>
    <row r="6" spans="1:8" x14ac:dyDescent="0.15">
      <c r="A6" s="157"/>
      <c r="B6" s="158"/>
      <c r="C6" s="159"/>
      <c r="D6" s="160">
        <v>17359</v>
      </c>
      <c r="E6" s="161"/>
      <c r="F6" s="162">
        <v>23352</v>
      </c>
      <c r="G6" s="163"/>
      <c r="H6" s="164"/>
    </row>
    <row r="7" spans="1:8" x14ac:dyDescent="0.15">
      <c r="A7" s="145" t="s">
        <v>552</v>
      </c>
      <c r="B7" s="150"/>
      <c r="C7" s="151"/>
      <c r="D7" s="152">
        <v>44323</v>
      </c>
      <c r="E7" s="153"/>
      <c r="F7" s="154">
        <v>45588</v>
      </c>
      <c r="G7" s="155"/>
      <c r="H7" s="156"/>
    </row>
    <row r="8" spans="1:8" x14ac:dyDescent="0.15">
      <c r="A8" s="157"/>
      <c r="B8" s="158"/>
      <c r="C8" s="159"/>
      <c r="D8" s="160">
        <v>35107</v>
      </c>
      <c r="E8" s="161"/>
      <c r="F8" s="162">
        <v>24150</v>
      </c>
      <c r="G8" s="163"/>
      <c r="H8" s="164"/>
    </row>
    <row r="9" spans="1:8" x14ac:dyDescent="0.15">
      <c r="A9" s="145" t="s">
        <v>553</v>
      </c>
      <c r="B9" s="150"/>
      <c r="C9" s="151"/>
      <c r="D9" s="152">
        <v>20311</v>
      </c>
      <c r="E9" s="153"/>
      <c r="F9" s="154">
        <v>45483</v>
      </c>
      <c r="G9" s="155"/>
      <c r="H9" s="156"/>
    </row>
    <row r="10" spans="1:8" x14ac:dyDescent="0.15">
      <c r="A10" s="157"/>
      <c r="B10" s="158"/>
      <c r="C10" s="159"/>
      <c r="D10" s="160">
        <v>10127</v>
      </c>
      <c r="E10" s="161"/>
      <c r="F10" s="162">
        <v>24241</v>
      </c>
      <c r="G10" s="163"/>
      <c r="H10" s="164"/>
    </row>
    <row r="11" spans="1:8" x14ac:dyDescent="0.15">
      <c r="A11" s="145" t="s">
        <v>554</v>
      </c>
      <c r="B11" s="150"/>
      <c r="C11" s="151"/>
      <c r="D11" s="152">
        <v>31006</v>
      </c>
      <c r="E11" s="153"/>
      <c r="F11" s="154">
        <v>45945</v>
      </c>
      <c r="G11" s="155"/>
      <c r="H11" s="156"/>
    </row>
    <row r="12" spans="1:8" x14ac:dyDescent="0.15">
      <c r="A12" s="157"/>
      <c r="B12" s="158"/>
      <c r="C12" s="165"/>
      <c r="D12" s="160">
        <v>8298</v>
      </c>
      <c r="E12" s="161"/>
      <c r="F12" s="162">
        <v>25180</v>
      </c>
      <c r="G12" s="163"/>
      <c r="H12" s="164"/>
    </row>
    <row r="13" spans="1:8" x14ac:dyDescent="0.15">
      <c r="A13" s="145"/>
      <c r="B13" s="150"/>
      <c r="C13" s="166"/>
      <c r="D13" s="167">
        <v>37960</v>
      </c>
      <c r="E13" s="168"/>
      <c r="F13" s="169">
        <v>45354</v>
      </c>
      <c r="G13" s="170"/>
      <c r="H13" s="156"/>
    </row>
    <row r="14" spans="1:8" x14ac:dyDescent="0.15">
      <c r="A14" s="157"/>
      <c r="B14" s="158"/>
      <c r="C14" s="159"/>
      <c r="D14" s="160">
        <v>18962</v>
      </c>
      <c r="E14" s="161"/>
      <c r="F14" s="162">
        <v>24556</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4.6399999999999997</v>
      </c>
      <c r="C19" s="171">
        <f>ROUND(VALUE(SUBSTITUTE(実質収支比率等に係る経年分析!G$48,"▲","-")),2)</f>
        <v>3.79</v>
      </c>
      <c r="D19" s="171">
        <f>ROUND(VALUE(SUBSTITUTE(実質収支比率等に係る経年分析!H$48,"▲","-")),2)</f>
        <v>5.84</v>
      </c>
      <c r="E19" s="171">
        <f>ROUND(VALUE(SUBSTITUTE(実質収支比率等に係る経年分析!I$48,"▲","-")),2)</f>
        <v>5.0999999999999996</v>
      </c>
      <c r="F19" s="171">
        <f>ROUND(VALUE(SUBSTITUTE(実質収支比率等に係る経年分析!J$48,"▲","-")),2)</f>
        <v>11.6</v>
      </c>
    </row>
    <row r="20" spans="1:11" x14ac:dyDescent="0.15">
      <c r="A20" s="171" t="s">
        <v>55</v>
      </c>
      <c r="B20" s="171">
        <f>ROUND(VALUE(SUBSTITUTE(実質収支比率等に係る経年分析!F$47,"▲","-")),2)</f>
        <v>23.49</v>
      </c>
      <c r="C20" s="171">
        <f>ROUND(VALUE(SUBSTITUTE(実質収支比率等に係る経年分析!G$47,"▲","-")),2)</f>
        <v>21.33</v>
      </c>
      <c r="D20" s="171">
        <f>ROUND(VALUE(SUBSTITUTE(実質収支比率等に係る経年分析!H$47,"▲","-")),2)</f>
        <v>21.59</v>
      </c>
      <c r="E20" s="171">
        <f>ROUND(VALUE(SUBSTITUTE(実質収支比率等に係る経年分析!I$47,"▲","-")),2)</f>
        <v>25.73</v>
      </c>
      <c r="F20" s="171">
        <f>ROUND(VALUE(SUBSTITUTE(実質収支比率等に係る経年分析!J$47,"▲","-")),2)</f>
        <v>24.72</v>
      </c>
    </row>
    <row r="21" spans="1:11" x14ac:dyDescent="0.15">
      <c r="A21" s="171" t="s">
        <v>56</v>
      </c>
      <c r="B21" s="171">
        <f>IF(ISNUMBER(VALUE(SUBSTITUTE(実質収支比率等に係る経年分析!F$49,"▲","-"))),ROUND(VALUE(SUBSTITUTE(実質収支比率等に係る経年分析!F$49,"▲","-")),2),NA())</f>
        <v>-4.82</v>
      </c>
      <c r="C21" s="171">
        <f>IF(ISNUMBER(VALUE(SUBSTITUTE(実質収支比率等に係る経年分析!G$49,"▲","-"))),ROUND(VALUE(SUBSTITUTE(実質収支比率等に係る経年分析!G$49,"▲","-")),2),NA())</f>
        <v>-2.7</v>
      </c>
      <c r="D21" s="171">
        <f>IF(ISNUMBER(VALUE(SUBSTITUTE(実質収支比率等に係る経年分析!H$49,"▲","-"))),ROUND(VALUE(SUBSTITUTE(実質収支比率等に係る経年分析!H$49,"▲","-")),2),NA())</f>
        <v>2.1800000000000002</v>
      </c>
      <c r="E21" s="171">
        <f>IF(ISNUMBER(VALUE(SUBSTITUTE(実質収支比率等に係る経年分析!I$49,"▲","-"))),ROUND(VALUE(SUBSTITUTE(実質収支比率等に係る経年分析!I$49,"▲","-")),2),NA())</f>
        <v>3.89</v>
      </c>
      <c r="F21" s="171">
        <f>IF(ISNUMBER(VALUE(SUBSTITUTE(実質収支比率等に係る経年分析!J$49,"▲","-"))),ROUND(VALUE(SUBSTITUTE(実質収支比率等に係る経年分析!J$49,"▲","-")),2),NA())</f>
        <v>7.24</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e">
        <f>IF(連結実質赤字比率に係る赤字・黒字の構成分析!C$39="",NA(),連結実質赤字比率に係る赤字・黒字の構成分析!C$39)</f>
        <v>#N/A</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#VALUE!</v>
      </c>
      <c r="E31" s="172" t="e">
        <f>IF(ROUND(VALUE(SUBSTITUTE(連結実質赤字比率に係る赤字・黒字の構成分析!G$39,"▲", "-")), 2) &gt;= 0, ABS(ROUND(VALUE(SUBSTITUTE(連結実質赤字比率に係る赤字・黒字の構成分析!G$39,"▲", "-")), 2)), NA())</f>
        <v>#VALUE!</v>
      </c>
      <c r="F31" s="172" t="e">
        <f>IF(ROUND(VALUE(SUBSTITUTE(連結実質赤字比率に係る赤字・黒字の構成分析!H$39,"▲", "-")), 2) &lt; 0, ABS(ROUND(VALUE(SUBSTITUTE(連結実質赤字比率に係る赤字・黒字の構成分析!H$39,"▲", "-")), 2)), NA())</f>
        <v>#VALUE!</v>
      </c>
      <c r="G31" s="172" t="e">
        <f>IF(ROUND(VALUE(SUBSTITUTE(連結実質赤字比率に係る赤字・黒字の構成分析!H$39,"▲", "-")), 2) &gt;= 0, ABS(ROUND(VALUE(SUBSTITUTE(連結実質赤字比率に係る赤字・黒字の構成分析!H$39,"▲", "-")), 2)), NA())</f>
        <v>#VALUE!</v>
      </c>
      <c r="H31" s="172" t="e">
        <f>IF(ROUND(VALUE(SUBSTITUTE(連結実質赤字比率に係る赤字・黒字の構成分析!I$39,"▲", "-")), 2) &lt; 0, ABS(ROUND(VALUE(SUBSTITUTE(連結実質赤字比率に係る赤字・黒字の構成分析!I$39,"▲", "-")), 2)), NA())</f>
        <v>#VALUE!</v>
      </c>
      <c r="I31" s="172" t="e">
        <f>IF(ROUND(VALUE(SUBSTITUTE(連結実質赤字比率に係る赤字・黒字の構成分析!I$39,"▲", "-")), 2) &gt;= 0, ABS(ROUND(VALUE(SUBSTITUTE(連結実質赤字比率に係る赤字・黒字の構成分析!I$39,"▲", "-")), 2)), NA())</f>
        <v>#VALUE!</v>
      </c>
      <c r="J31" s="172" t="e">
        <f>IF(ROUND(VALUE(SUBSTITUTE(連結実質赤字比率に係る赤字・黒字の構成分析!J$39,"▲", "-")), 2) &lt; 0, ABS(ROUND(VALUE(SUBSTITUTE(連結実質赤字比率に係る赤字・黒字の構成分析!J$39,"▲", "-")), 2)), NA())</f>
        <v>#VALUE!</v>
      </c>
      <c r="K31" s="172" t="e">
        <f>IF(ROUND(VALUE(SUBSTITUTE(連結実質赤字比率に係る赤字・黒字の構成分析!J$39,"▲", "-")), 2) &gt;= 0, ABS(ROUND(VALUE(SUBSTITUTE(連結実質赤字比率に係る赤字・黒字の構成分析!J$39,"▲", "-")), 2)), NA())</f>
        <v>#VALUE!</v>
      </c>
    </row>
    <row r="32" spans="1:11" x14ac:dyDescent="0.15">
      <c r="A32" s="172" t="str">
        <f>IF(連結実質赤字比率に係る赤字・黒字の構成分析!C$38="",NA(),連結実質赤字比率に係る赤字・黒字の構成分析!C$38)</f>
        <v>福生市後期高齢者医療特別会計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0.11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0.18</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0.23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0.22</v>
      </c>
    </row>
    <row r="33" spans="1:16" x14ac:dyDescent="0.15">
      <c r="A33" s="172" t="str">
        <f>IF(連結実質赤字比率に係る赤字・黒字の構成分析!C$37="",NA(),連結実質赤字比率に係る赤字・黒字の構成分析!C$37)</f>
        <v>福生市介護保険特別会計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2.0699999999999998</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1.64</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1.72</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1.97</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1.83</v>
      </c>
    </row>
    <row r="34" spans="1:16" x14ac:dyDescent="0.15">
      <c r="A34" s="172" t="str">
        <f>IF(連結実質赤字比率に係る赤字・黒字の構成分析!C$36="",NA(),連結実質赤字比率に係る赤字・黒字の構成分析!C$36)</f>
        <v>福生市国民健康保険特別会計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3.64</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2.37</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2.15</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2.81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3.07</v>
      </c>
    </row>
    <row r="35" spans="1:16" x14ac:dyDescent="0.15">
      <c r="A35" s="172" t="str">
        <f>IF(連結実質赤字比率に係る赤字・黒字の構成分析!C$35="",NA(),連結実質赤字比率に係る赤字・黒字の構成分析!C$35)</f>
        <v>福生市下水道事業会計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1.58</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3.62</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3.35</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4.41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5.41</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4.63</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3.78</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5.84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5.09</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11.6</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1690</v>
      </c>
      <c r="E42" s="173"/>
      <c r="F42" s="173"/>
      <c r="G42" s="173">
        <f>'実質公債費比率（分子）の構造'!L$52</f>
        <v>1661</v>
      </c>
      <c r="H42" s="173"/>
      <c r="I42" s="173"/>
      <c r="J42" s="173">
        <f>'実質公債費比率（分子）の構造'!M$52</f>
        <v>1436</v>
      </c>
      <c r="K42" s="173"/>
      <c r="L42" s="173"/>
      <c r="M42" s="173">
        <f>'実質公債費比率（分子）の構造'!N$52</f>
        <v>1509</v>
      </c>
      <c r="N42" s="173"/>
      <c r="O42" s="173"/>
      <c r="P42" s="173">
        <f>'実質公債費比率（分子）の構造'!O$52</f>
        <v>1505</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22</v>
      </c>
      <c r="C44" s="173"/>
      <c r="D44" s="173"/>
      <c r="E44" s="173">
        <f>'実質公債費比率（分子）の構造'!L$50</f>
        <v>12</v>
      </c>
      <c r="F44" s="173"/>
      <c r="G44" s="173"/>
      <c r="H44" s="173">
        <f>'実質公債費比率（分子）の構造'!M$50</f>
        <v>15</v>
      </c>
      <c r="I44" s="173"/>
      <c r="J44" s="173"/>
      <c r="K44" s="173">
        <f>'実質公債費比率（分子）の構造'!N$50</f>
        <v>12</v>
      </c>
      <c r="L44" s="173"/>
      <c r="M44" s="173"/>
      <c r="N44" s="173">
        <f>'実質公債費比率（分子）の構造'!O$50</f>
        <v>12</v>
      </c>
      <c r="O44" s="173"/>
      <c r="P44" s="173"/>
    </row>
    <row r="45" spans="1:16" x14ac:dyDescent="0.15">
      <c r="A45" s="173" t="s">
        <v>66</v>
      </c>
      <c r="B45" s="173">
        <f>'実質公債費比率（分子）の構造'!K$49</f>
        <v>238</v>
      </c>
      <c r="C45" s="173"/>
      <c r="D45" s="173"/>
      <c r="E45" s="173">
        <f>'実質公債費比率（分子）の構造'!L$49</f>
        <v>241</v>
      </c>
      <c r="F45" s="173"/>
      <c r="G45" s="173"/>
      <c r="H45" s="173">
        <f>'実質公債費比率（分子）の構造'!M$49</f>
        <v>248</v>
      </c>
      <c r="I45" s="173"/>
      <c r="J45" s="173"/>
      <c r="K45" s="173">
        <f>'実質公債費比率（分子）の構造'!N$49</f>
        <v>253</v>
      </c>
      <c r="L45" s="173"/>
      <c r="M45" s="173"/>
      <c r="N45" s="173">
        <f>'実質公債費比率（分子）の構造'!O$49</f>
        <v>225</v>
      </c>
      <c r="O45" s="173"/>
      <c r="P45" s="173"/>
    </row>
    <row r="46" spans="1:16" x14ac:dyDescent="0.15">
      <c r="A46" s="173" t="s">
        <v>67</v>
      </c>
      <c r="B46" s="173">
        <f>'実質公債費比率（分子）の構造'!K$48</f>
        <v>326</v>
      </c>
      <c r="C46" s="173"/>
      <c r="D46" s="173"/>
      <c r="E46" s="173">
        <f>'実質公債費比率（分子）の構造'!L$48</f>
        <v>316</v>
      </c>
      <c r="F46" s="173"/>
      <c r="G46" s="173"/>
      <c r="H46" s="173">
        <f>'実質公債費比率（分子）の構造'!M$48</f>
        <v>61</v>
      </c>
      <c r="I46" s="173"/>
      <c r="J46" s="173"/>
      <c r="K46" s="173">
        <f>'実質公債費比率（分子）の構造'!N$48</f>
        <v>196</v>
      </c>
      <c r="L46" s="173"/>
      <c r="M46" s="173"/>
      <c r="N46" s="173">
        <f>'実質公債費比率（分子）の構造'!O$48</f>
        <v>199</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779</v>
      </c>
      <c r="C49" s="173"/>
      <c r="D49" s="173"/>
      <c r="E49" s="173">
        <f>'実質公債費比率（分子）の構造'!L$45</f>
        <v>763</v>
      </c>
      <c r="F49" s="173"/>
      <c r="G49" s="173"/>
      <c r="H49" s="173">
        <f>'実質公債費比率（分子）の構造'!M$45</f>
        <v>758</v>
      </c>
      <c r="I49" s="173"/>
      <c r="J49" s="173"/>
      <c r="K49" s="173">
        <f>'実質公債費比率（分子）の構造'!N$45</f>
        <v>732</v>
      </c>
      <c r="L49" s="173"/>
      <c r="M49" s="173"/>
      <c r="N49" s="173">
        <f>'実質公債費比率（分子）の構造'!O$45</f>
        <v>752</v>
      </c>
      <c r="O49" s="173"/>
      <c r="P49" s="173"/>
    </row>
    <row r="50" spans="1:16" x14ac:dyDescent="0.15">
      <c r="A50" s="173" t="s">
        <v>71</v>
      </c>
      <c r="B50" s="173" t="e">
        <f>NA()</f>
        <v>#N/A</v>
      </c>
      <c r="C50" s="173">
        <f>IF(ISNUMBER('実質公債費比率（分子）の構造'!K$53),'実質公債費比率（分子）の構造'!K$53,NA())</f>
        <v>-325</v>
      </c>
      <c r="D50" s="173" t="e">
        <f>NA()</f>
        <v>#N/A</v>
      </c>
      <c r="E50" s="173" t="e">
        <f>NA()</f>
        <v>#N/A</v>
      </c>
      <c r="F50" s="173">
        <f>IF(ISNUMBER('実質公債費比率（分子）の構造'!L$53),'実質公債費比率（分子）の構造'!L$53,NA())</f>
        <v>-329</v>
      </c>
      <c r="G50" s="173" t="e">
        <f>NA()</f>
        <v>#N/A</v>
      </c>
      <c r="H50" s="173" t="e">
        <f>NA()</f>
        <v>#N/A</v>
      </c>
      <c r="I50" s="173">
        <f>IF(ISNUMBER('実質公債費比率（分子）の構造'!M$53),'実質公債費比率（分子）の構造'!M$53,NA())</f>
        <v>-354</v>
      </c>
      <c r="J50" s="173" t="e">
        <f>NA()</f>
        <v>#N/A</v>
      </c>
      <c r="K50" s="173" t="e">
        <f>NA()</f>
        <v>#N/A</v>
      </c>
      <c r="L50" s="173">
        <f>IF(ISNUMBER('実質公債費比率（分子）の構造'!N$53),'実質公債費比率（分子）の構造'!N$53,NA())</f>
        <v>-316</v>
      </c>
      <c r="M50" s="173" t="e">
        <f>NA()</f>
        <v>#N/A</v>
      </c>
      <c r="N50" s="173" t="e">
        <f>NA()</f>
        <v>#N/A</v>
      </c>
      <c r="O50" s="173">
        <f>IF(ISNUMBER('実質公債費比率（分子）の構造'!O$53),'実質公債費比率（分子）の構造'!O$53,NA())</f>
        <v>-317</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13359</v>
      </c>
      <c r="E56" s="172"/>
      <c r="F56" s="172"/>
      <c r="G56" s="172">
        <f>'将来負担比率（分子）の構造'!J$52</f>
        <v>13314</v>
      </c>
      <c r="H56" s="172"/>
      <c r="I56" s="172"/>
      <c r="J56" s="172">
        <f>'将来負担比率（分子）の構造'!K$52</f>
        <v>13203</v>
      </c>
      <c r="K56" s="172"/>
      <c r="L56" s="172"/>
      <c r="M56" s="172">
        <f>'将来負担比率（分子）の構造'!L$52</f>
        <v>13064</v>
      </c>
      <c r="N56" s="172"/>
      <c r="O56" s="172"/>
      <c r="P56" s="172">
        <f>'将来負担比率（分子）の構造'!M$52</f>
        <v>12836</v>
      </c>
    </row>
    <row r="57" spans="1:16" x14ac:dyDescent="0.15">
      <c r="A57" s="172" t="s">
        <v>42</v>
      </c>
      <c r="B57" s="172"/>
      <c r="C57" s="172"/>
      <c r="D57" s="172">
        <f>'将来負担比率（分子）の構造'!I$51</f>
        <v>2969</v>
      </c>
      <c r="E57" s="172"/>
      <c r="F57" s="172"/>
      <c r="G57" s="172">
        <f>'将来負担比率（分子）の構造'!J$51</f>
        <v>2850</v>
      </c>
      <c r="H57" s="172"/>
      <c r="I57" s="172"/>
      <c r="J57" s="172">
        <f>'将来負担比率（分子）の構造'!K$51</f>
        <v>2254</v>
      </c>
      <c r="K57" s="172"/>
      <c r="L57" s="172"/>
      <c r="M57" s="172">
        <f>'将来負担比率（分子）の構造'!L$51</f>
        <v>2008</v>
      </c>
      <c r="N57" s="172"/>
      <c r="O57" s="172"/>
      <c r="P57" s="172">
        <f>'将来負担比率（分子）の構造'!M$51</f>
        <v>1779</v>
      </c>
    </row>
    <row r="58" spans="1:16" x14ac:dyDescent="0.15">
      <c r="A58" s="172" t="s">
        <v>41</v>
      </c>
      <c r="B58" s="172"/>
      <c r="C58" s="172"/>
      <c r="D58" s="172">
        <f>'将来負担比率（分子）の構造'!I$50</f>
        <v>6971</v>
      </c>
      <c r="E58" s="172"/>
      <c r="F58" s="172"/>
      <c r="G58" s="172">
        <f>'将来負担比率（分子）の構造'!J$50</f>
        <v>6963</v>
      </c>
      <c r="H58" s="172"/>
      <c r="I58" s="172"/>
      <c r="J58" s="172">
        <f>'将来負担比率（分子）の構造'!K$50</f>
        <v>7080</v>
      </c>
      <c r="K58" s="172"/>
      <c r="L58" s="172"/>
      <c r="M58" s="172">
        <f>'将来負担比率（分子）の構造'!L$50</f>
        <v>7697</v>
      </c>
      <c r="N58" s="172"/>
      <c r="O58" s="172"/>
      <c r="P58" s="172">
        <f>'将来負担比率（分子）の構造'!M$50</f>
        <v>8574</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3411</v>
      </c>
      <c r="C62" s="172"/>
      <c r="D62" s="172"/>
      <c r="E62" s="172">
        <f>'将来負担比率（分子）の構造'!J$45</f>
        <v>3365</v>
      </c>
      <c r="F62" s="172"/>
      <c r="G62" s="172"/>
      <c r="H62" s="172">
        <f>'将来負担比率（分子）の構造'!K$45</f>
        <v>3208</v>
      </c>
      <c r="I62" s="172"/>
      <c r="J62" s="172"/>
      <c r="K62" s="172">
        <f>'将来負担比率（分子）の構造'!L$45</f>
        <v>3170</v>
      </c>
      <c r="L62" s="172"/>
      <c r="M62" s="172"/>
      <c r="N62" s="172">
        <f>'将来負担比率（分子）の構造'!M$45</f>
        <v>3154</v>
      </c>
      <c r="O62" s="172"/>
      <c r="P62" s="172"/>
    </row>
    <row r="63" spans="1:16" x14ac:dyDescent="0.15">
      <c r="A63" s="172" t="s">
        <v>34</v>
      </c>
      <c r="B63" s="172">
        <f>'将来負担比率（分子）の構造'!I$44</f>
        <v>2836</v>
      </c>
      <c r="C63" s="172"/>
      <c r="D63" s="172"/>
      <c r="E63" s="172">
        <f>'将来負担比率（分子）の構造'!J$44</f>
        <v>2462</v>
      </c>
      <c r="F63" s="172"/>
      <c r="G63" s="172"/>
      <c r="H63" s="172">
        <f>'将来負担比率（分子）の構造'!K$44</f>
        <v>2086</v>
      </c>
      <c r="I63" s="172"/>
      <c r="J63" s="172"/>
      <c r="K63" s="172">
        <f>'将来負担比率（分子）の構造'!L$44</f>
        <v>1855</v>
      </c>
      <c r="L63" s="172"/>
      <c r="M63" s="172"/>
      <c r="N63" s="172">
        <f>'将来負担比率（分子）の構造'!M$44</f>
        <v>1698</v>
      </c>
      <c r="O63" s="172"/>
      <c r="P63" s="172"/>
    </row>
    <row r="64" spans="1:16" x14ac:dyDescent="0.15">
      <c r="A64" s="172" t="s">
        <v>33</v>
      </c>
      <c r="B64" s="172">
        <f>'将来負担比率（分子）の構造'!I$43</f>
        <v>2171</v>
      </c>
      <c r="C64" s="172"/>
      <c r="D64" s="172"/>
      <c r="E64" s="172">
        <f>'将来負担比率（分子）の構造'!J$43</f>
        <v>2288</v>
      </c>
      <c r="F64" s="172"/>
      <c r="G64" s="172"/>
      <c r="H64" s="172">
        <f>'将来負担比率（分子）の構造'!K$43</f>
        <v>1626</v>
      </c>
      <c r="I64" s="172"/>
      <c r="J64" s="172"/>
      <c r="K64" s="172">
        <f>'将来負担比率（分子）の構造'!L$43</f>
        <v>1377</v>
      </c>
      <c r="L64" s="172"/>
      <c r="M64" s="172"/>
      <c r="N64" s="172">
        <f>'将来負担比率（分子）の構造'!M$43</f>
        <v>1108</v>
      </c>
      <c r="O64" s="172"/>
      <c r="P64" s="172"/>
    </row>
    <row r="65" spans="1:16" x14ac:dyDescent="0.15">
      <c r="A65" s="172" t="s">
        <v>32</v>
      </c>
      <c r="B65" s="172">
        <f>'将来負担比率（分子）の構造'!I$42</f>
        <v>979</v>
      </c>
      <c r="C65" s="172"/>
      <c r="D65" s="172"/>
      <c r="E65" s="172">
        <f>'将来負担比率（分子）の構造'!J$42</f>
        <v>967</v>
      </c>
      <c r="F65" s="172"/>
      <c r="G65" s="172"/>
      <c r="H65" s="172">
        <f>'将来負担比率（分子）の構造'!K$42</f>
        <v>931</v>
      </c>
      <c r="I65" s="172"/>
      <c r="J65" s="172"/>
      <c r="K65" s="172">
        <f>'将来負担比率（分子）の構造'!L$42</f>
        <v>981</v>
      </c>
      <c r="L65" s="172"/>
      <c r="M65" s="172"/>
      <c r="N65" s="172">
        <f>'将来負担比率（分子）の構造'!M$42</f>
        <v>999</v>
      </c>
      <c r="O65" s="172"/>
      <c r="P65" s="172"/>
    </row>
    <row r="66" spans="1:16" x14ac:dyDescent="0.15">
      <c r="A66" s="172" t="s">
        <v>31</v>
      </c>
      <c r="B66" s="172">
        <f>'将来負担比率（分子）の構造'!I$41</f>
        <v>7149</v>
      </c>
      <c r="C66" s="172"/>
      <c r="D66" s="172"/>
      <c r="E66" s="172">
        <f>'将来負担比率（分子）の構造'!J$41</f>
        <v>7047</v>
      </c>
      <c r="F66" s="172"/>
      <c r="G66" s="172"/>
      <c r="H66" s="172">
        <f>'将来負担比率（分子）の構造'!K$41</f>
        <v>6994</v>
      </c>
      <c r="I66" s="172"/>
      <c r="J66" s="172"/>
      <c r="K66" s="172">
        <f>'将来負担比率（分子）の構造'!L$41</f>
        <v>7075</v>
      </c>
      <c r="L66" s="172"/>
      <c r="M66" s="172"/>
      <c r="N66" s="172">
        <f>'将来負担比率（分子）の構造'!M$41</f>
        <v>6598</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2512</v>
      </c>
      <c r="C72" s="176">
        <f>基金残高に係る経年分析!G55</f>
        <v>3049</v>
      </c>
      <c r="D72" s="176">
        <f>基金残高に係る経年分析!H55</f>
        <v>3106</v>
      </c>
    </row>
    <row r="73" spans="1:16" x14ac:dyDescent="0.15">
      <c r="A73" s="175" t="s">
        <v>78</v>
      </c>
      <c r="B73" s="176" t="str">
        <f>基金残高に係る経年分析!F56</f>
        <v>-</v>
      </c>
      <c r="C73" s="176" t="str">
        <f>基金残高に係る経年分析!G56</f>
        <v>-</v>
      </c>
      <c r="D73" s="176" t="str">
        <f>基金残高に係る経年分析!H56</f>
        <v>-</v>
      </c>
    </row>
    <row r="74" spans="1:16" x14ac:dyDescent="0.15">
      <c r="A74" s="175" t="s">
        <v>79</v>
      </c>
      <c r="B74" s="176">
        <f>基金残高に係る経年分析!F57</f>
        <v>5332</v>
      </c>
      <c r="C74" s="176">
        <f>基金残高に係る経年分析!G57</f>
        <v>5838</v>
      </c>
      <c r="D74" s="176">
        <f>基金残高に係る経年分析!H57</f>
        <v>6670</v>
      </c>
    </row>
  </sheetData>
  <sheetProtection algorithmName="SHA-512" hashValue="ixmydCpUo989qVYX8SjrCAnaCtXDgTAYKVW64DB1fNX8dEtXzbhiim6F37ujAulOB5N3ntQwzOKtgqi2VInJcg==" saltValue="AWQXvJIa1u6Sh5l89Aafx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2023-03-09T06:26:18Z</cp:lastPrinted>
  <dcterms:created xsi:type="dcterms:W3CDTF">2023-02-20T04:48:21Z</dcterms:created>
  <dcterms:modified xsi:type="dcterms:W3CDTF">2023-10-02T23:40:16Z</dcterms:modified>
  <cp:category/>
</cp:coreProperties>
</file>